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DBC450AF-89CB-407B-B925-509BED91E6B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6" sheetId="4" r:id="rId1"/>
  </sheets>
  <definedNames>
    <definedName name="_xlnm.Print_Area" localSheetId="0">ΜΥ26!$A$1:$K$54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4" l="1"/>
  <c r="J29" i="4" l="1"/>
  <c r="F29" i="4"/>
  <c r="J33" i="4"/>
  <c r="F33" i="4"/>
  <c r="J45" i="4" l="1"/>
  <c r="F45" i="4"/>
  <c r="J44" i="4"/>
  <c r="F44" i="4"/>
  <c r="J43" i="4"/>
  <c r="F43" i="4"/>
  <c r="J42" i="4"/>
  <c r="F42" i="4"/>
  <c r="J41" i="4"/>
  <c r="J39" i="4"/>
  <c r="J38" i="4"/>
  <c r="J37" i="4"/>
  <c r="J34" i="4"/>
  <c r="J32" i="4"/>
  <c r="J31" i="4"/>
  <c r="J30" i="4"/>
  <c r="J28" i="4"/>
  <c r="J25" i="4"/>
  <c r="J23" i="4"/>
  <c r="J26" i="4"/>
  <c r="J24" i="4"/>
  <c r="J22" i="4"/>
  <c r="J21" i="4"/>
  <c r="J20" i="4"/>
  <c r="J18" i="4"/>
  <c r="J17" i="4"/>
  <c r="J15" i="4"/>
  <c r="J14" i="4"/>
  <c r="J13" i="4"/>
  <c r="J12" i="4"/>
  <c r="J11" i="4"/>
  <c r="F34" i="4" l="1"/>
  <c r="F32" i="4"/>
  <c r="F31" i="4"/>
  <c r="F30" i="4"/>
  <c r="F28" i="4"/>
  <c r="F41" i="4" l="1"/>
  <c r="F23" i="4"/>
  <c r="F22" i="4" l="1"/>
  <c r="F12" i="4"/>
  <c r="F11" i="4"/>
  <c r="F21" i="4" l="1"/>
  <c r="F24" i="4"/>
  <c r="F25" i="4"/>
  <c r="F26" i="4"/>
  <c r="F17" i="4" l="1"/>
  <c r="F13" i="4"/>
  <c r="F20" i="4" l="1"/>
  <c r="F18" i="4"/>
  <c r="F15" i="4"/>
  <c r="F14" i="4"/>
</calcChain>
</file>

<file path=xl/sharedStrings.xml><?xml version="1.0" encoding="utf-8"?>
<sst xmlns="http://schemas.openxmlformats.org/spreadsheetml/2006/main" count="118" uniqueCount="115">
  <si>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</si>
  <si>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</si>
  <si>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</si>
  <si>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</si>
  <si>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</si>
  <si>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</si>
  <si>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</si>
  <si>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</si>
  <si>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</si>
  <si>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 xml:space="preserve">Εκπομπές CO2 - (gr/km)        WLTP  </t>
  </si>
  <si>
    <t xml:space="preserve">Έντυπο ΜΕ-03-01     Ημερομηνία Έκδοσης Έντυπου 09/07/2015   Έκδοση: 2η </t>
  </si>
  <si>
    <t xml:space="preserve">             ΤΕΧΝΟΚΑΡ ΜΑΕΕ</t>
  </si>
  <si>
    <t>CC / Kwh</t>
  </si>
  <si>
    <t>1.5 eTSI 150hp Leon DSG MHEV</t>
  </si>
  <si>
    <t>Leon PA 5D</t>
  </si>
  <si>
    <t xml:space="preserve">Leon PA Sportstourer </t>
  </si>
  <si>
    <t>Formentor PA</t>
  </si>
  <si>
    <t>1.5 TSI 272hp VZ DSG e-Hybrid</t>
  </si>
  <si>
    <t xml:space="preserve">1.5 TSI 272hp VZ DSG e-Hybrid </t>
  </si>
  <si>
    <t>KMPBNX</t>
  </si>
  <si>
    <t>KMPB5Z</t>
  </si>
  <si>
    <t>KMPCYZ</t>
  </si>
  <si>
    <t>KMPB0Y</t>
  </si>
  <si>
    <t>KMPC1Y</t>
  </si>
  <si>
    <t>KMPBLZ</t>
  </si>
  <si>
    <t>KUGBNX</t>
  </si>
  <si>
    <t>KUGB5Z</t>
  </si>
  <si>
    <t>KUGB0Y</t>
  </si>
  <si>
    <t>KUGC1Y</t>
  </si>
  <si>
    <t>KUGCIZ</t>
  </si>
  <si>
    <t>KUDB0Y</t>
  </si>
  <si>
    <t>KUDC1Y</t>
  </si>
  <si>
    <t>KMPC3T</t>
  </si>
  <si>
    <t>1.5 eTSI 150hp Formentor DSG MHEV</t>
  </si>
  <si>
    <t>LPU01</t>
  </si>
  <si>
    <t>LPV01</t>
  </si>
  <si>
    <t>LPA01</t>
  </si>
  <si>
    <t>LPH01</t>
  </si>
  <si>
    <t>LPN01</t>
  </si>
  <si>
    <t>LQA01</t>
  </si>
  <si>
    <t>LQH01</t>
  </si>
  <si>
    <t>FPT01</t>
  </si>
  <si>
    <t>FPV01</t>
  </si>
  <si>
    <t>FPD01</t>
  </si>
  <si>
    <t>FPM01</t>
  </si>
  <si>
    <t>FPE01</t>
  </si>
  <si>
    <t>FPH01</t>
  </si>
  <si>
    <t>FPB01</t>
  </si>
  <si>
    <t>Born</t>
  </si>
  <si>
    <t>59 KWh 231hp eBoost</t>
  </si>
  <si>
    <t>K11D8H</t>
  </si>
  <si>
    <t>79 KWh 326hp VZ</t>
  </si>
  <si>
    <t xml:space="preserve">1.5 TSI 204hp Leon DSG e-Hybrid </t>
  </si>
  <si>
    <t xml:space="preserve">2.0 TSI 300hp VZ DSG </t>
  </si>
  <si>
    <t>2.0 TSI 333hp VZ DSG 4DRIVE</t>
  </si>
  <si>
    <t>1.5 TSI 204hp Formentor DSG e-Hybrid</t>
  </si>
  <si>
    <t>TVE04</t>
  </si>
  <si>
    <t>TVE06</t>
  </si>
  <si>
    <t>TVZ08</t>
  </si>
  <si>
    <t>TVZ09</t>
  </si>
  <si>
    <t>KR1B7D</t>
  </si>
  <si>
    <t>KR1C8D</t>
  </si>
  <si>
    <t>KR1B7D &amp; WEK</t>
  </si>
  <si>
    <t>KR1C8D &amp; WEL</t>
  </si>
  <si>
    <t>KR1C8D &amp; WX2</t>
  </si>
  <si>
    <t>77 KWh 286hp Endurance</t>
  </si>
  <si>
    <t>77 KWh 286hp Endurance Adrenaline</t>
  </si>
  <si>
    <t>TVZ10</t>
  </si>
  <si>
    <t>77 KWh 340hp VZ 4WD</t>
  </si>
  <si>
    <t>77 KWh 340hp VZ 4WD Adrenaline</t>
  </si>
  <si>
    <t>77 KWh 340hp VZ 4WD Extreme</t>
  </si>
  <si>
    <t>Terramar</t>
  </si>
  <si>
    <t>1.5 eTSI 150hp Terramar DSG MHEV</t>
  </si>
  <si>
    <t>2.0 TSI 204hp Terramar DSG 4DRIVE</t>
  </si>
  <si>
    <t xml:space="preserve">2.0 TSI 265hp VZ DSG  </t>
  </si>
  <si>
    <t>1.5 TSI 204hp Terramar DSG e-Hybrid</t>
  </si>
  <si>
    <t>KP1BNZ</t>
  </si>
  <si>
    <t>KP1BOS</t>
  </si>
  <si>
    <t>KP1CYS</t>
  </si>
  <si>
    <t>KP1B8Y</t>
  </si>
  <si>
    <t>KP1C1Y</t>
  </si>
  <si>
    <t>TMD01</t>
  </si>
  <si>
    <t>TMH01</t>
  </si>
  <si>
    <t>TME01</t>
  </si>
  <si>
    <t>TMV01</t>
  </si>
  <si>
    <t>TMC01</t>
  </si>
  <si>
    <t>2.0 TSI 265hp VZ DSG 4DRIVE</t>
  </si>
  <si>
    <t xml:space="preserve">1.5 TSI 150hp Formentor </t>
  </si>
  <si>
    <t xml:space="preserve">2.0 TDI 150hp Formentor DSG </t>
  </si>
  <si>
    <t xml:space="preserve">1.5 TSI 150hp Leon </t>
  </si>
  <si>
    <t xml:space="preserve">ΕΚΠΤΩΣΗ ΛΙΑΝΙΚΗΣ </t>
  </si>
  <si>
    <t>ΑΝΩΤΑΤΗ ΠΡΟΤΕΙΝΟΜΕΝΗ ΛΙΑΝΙΚΗ TIMH ΜΕ ΕΚΠΤΩΣΗ</t>
  </si>
  <si>
    <t>1.5 eTSI 150hp Terramar DSG MHEV ULTRA</t>
  </si>
  <si>
    <t>TMV02</t>
  </si>
  <si>
    <t>1.5 TSI 204hp Terramar DSG e-Hybrid ULTRA</t>
  </si>
  <si>
    <t>TME02</t>
  </si>
  <si>
    <t>KP1BNZ &amp; PP1/PP2 &amp; PS2 &amp; Z0B</t>
  </si>
  <si>
    <t>KP1B8Y&amp; PP1/PP2 &amp; PS2 &amp; Z0E</t>
  </si>
  <si>
    <t>BOK01</t>
  </si>
  <si>
    <t>BOL01</t>
  </si>
  <si>
    <t>BOM01</t>
  </si>
  <si>
    <t>59 KWh 204hp Born</t>
  </si>
  <si>
    <t>79 KWh 231hp eBoost</t>
  </si>
  <si>
    <t>K11CFG</t>
  </si>
  <si>
    <t>BOJ01</t>
  </si>
  <si>
    <t xml:space="preserve">                                 Ενδεικτικός Τιμοκατάλογος Ανώτατης Προτεινόμενης Λιανικής Τιμής Αυτοκινήτων CUPRA MY26</t>
  </si>
  <si>
    <t xml:space="preserve">                                                    Ημερομηνία ισχύος: 01/07/2025</t>
  </si>
  <si>
    <t>Tavascan MY25</t>
  </si>
  <si>
    <t>K11C5G &amp; PCO &amp; PLN</t>
  </si>
  <si>
    <t>K11C5H &amp; PCO &amp; PLN</t>
  </si>
  <si>
    <t>ΤΕΛΗ ΚΥΚΛΟΦΟΡΙΑΣ 2025 (€)</t>
  </si>
  <si>
    <t xml:space="preserve">ΠΟΣΟΣΤΟ ΜΕΤΑΒΟΛΗΣ ΑΠΌ ΠΡΟΗΓΟΥΜΕΝΟ ΤΙΜΟΚΑΤΑΛΟΓΟ  </t>
  </si>
  <si>
    <t>ΝΕΟ ΜΟΝΤΕΛΟ</t>
  </si>
  <si>
    <t>2.   Στην ανώτατη προτεινόμενη λιανική τιμή προ φόρων συμπεριλαμβάνονται έξοδα προετοιμασίας  και μεταφοράς  205,65€</t>
  </si>
  <si>
    <t>ΑΡΙΘΜΟΣ ΠΡΩΤΟΚΟΛΛΟΥ ΚΑΤΑΘΕΣΗΣ ΚΑΙ ΑΠΟΔΟΧΗΣ 5772 - ΗΜΕΡΟΜΗΝΙΑ ΑΠΟΔΟΧΗΣ 01/07/25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</si>
</sst>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10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i/>
      <u/>
      <sz val="14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name val="Seat Bcn-Greek"/>
      <charset val="161"/>
    </font>
    <font>
      <sz val="14"/>
      <color theme="1"/>
      <name val="Calibri"/>
      <family val="2"/>
      <charset val="161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2" applyNumberFormat="0" applyAlignment="0" applyProtection="0"/>
    <xf numFmtId="0" fontId="14" fillId="21" borderId="3" applyNumberFormat="0" applyAlignment="0" applyProtection="0"/>
    <xf numFmtId="0" fontId="15" fillId="9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19" fillId="14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0" borderId="7" applyNumberFormat="0" applyAlignment="0" applyProtection="0"/>
    <xf numFmtId="0" fontId="20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4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36" fillId="25" borderId="0" applyNumberFormat="0" applyBorder="0" applyAlignment="0" applyProtection="0"/>
    <xf numFmtId="0" fontId="37" fillId="7" borderId="0" applyNumberFormat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14" borderId="0" applyNumberFormat="0" applyBorder="0" applyAlignment="0" applyProtection="0"/>
    <xf numFmtId="0" fontId="20" fillId="23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3" borderId="0" applyNumberFormat="0" applyBorder="0" applyAlignment="0" applyProtection="0"/>
    <xf numFmtId="0" fontId="39" fillId="36" borderId="0" applyNumberFormat="0" applyBorder="0" applyAlignment="0" applyProtection="0"/>
    <xf numFmtId="0" fontId="39" fillId="39" borderId="0" applyNumberFormat="0" applyBorder="0" applyAlignment="0" applyProtection="0"/>
    <xf numFmtId="0" fontId="11" fillId="36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7" borderId="0" applyNumberFormat="0" applyBorder="0" applyAlignment="0" applyProtection="0"/>
    <xf numFmtId="0" fontId="41" fillId="29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29" borderId="3" applyNumberFormat="0" applyAlignment="0" applyProtection="0"/>
    <xf numFmtId="0" fontId="44" fillId="25" borderId="0" applyNumberFormat="0" applyBorder="0" applyAlignment="0" applyProtection="0"/>
    <xf numFmtId="0" fontId="18" fillId="32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29" borderId="3" applyNumberFormat="0" applyAlignment="0" applyProtection="0"/>
    <xf numFmtId="0" fontId="14" fillId="29" borderId="3" applyNumberFormat="0" applyAlignment="0" applyProtection="0"/>
    <xf numFmtId="0" fontId="14" fillId="29" borderId="3" applyNumberFormat="0" applyAlignment="0" applyProtection="0"/>
    <xf numFmtId="1" fontId="46" fillId="0" borderId="13" applyAlignment="0">
      <alignment horizontal="left" vertical="center"/>
    </xf>
    <xf numFmtId="0" fontId="23" fillId="48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49" borderId="7" applyNumberFormat="0" applyFont="0" applyAlignment="0" applyProtection="0"/>
    <xf numFmtId="169" fontId="49" fillId="0" borderId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5" borderId="3" applyNumberFormat="0" applyAlignment="0" applyProtection="0"/>
    <xf numFmtId="0" fontId="54" fillId="0" borderId="0" applyNumberFormat="0" applyFill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2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1" borderId="0" applyNumberFormat="0" applyBorder="0" applyAlignment="0" applyProtection="0"/>
    <xf numFmtId="0" fontId="30" fillId="6" borderId="0" applyNumberFormat="0" applyBorder="0" applyAlignment="0" applyProtection="0"/>
    <xf numFmtId="0" fontId="20" fillId="31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0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9" fillId="49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29" borderId="2" applyNumberFormat="0" applyAlignment="0" applyProtection="0"/>
    <xf numFmtId="0" fontId="13" fillId="29" borderId="2" applyNumberFormat="0" applyAlignment="0" applyProtection="0"/>
    <xf numFmtId="0" fontId="18" fillId="32" borderId="0" applyNumberFormat="0" applyBorder="0" applyAlignment="0" applyProtection="0"/>
    <xf numFmtId="0" fontId="45" fillId="31" borderId="0" applyNumberFormat="0" applyBorder="0" applyAlignment="0" applyProtection="0"/>
    <xf numFmtId="0" fontId="13" fillId="29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8" borderId="4" applyNumberFormat="0" applyAlignment="0" applyProtection="0"/>
    <xf numFmtId="0" fontId="79" fillId="0" borderId="5" applyNumberFormat="0" applyFill="0" applyAlignment="0" applyProtection="0"/>
    <xf numFmtId="0" fontId="45" fillId="51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8" borderId="4" applyNumberFormat="0" applyAlignment="0" applyProtection="0"/>
    <xf numFmtId="0" fontId="83" fillId="0" borderId="0"/>
    <xf numFmtId="0" fontId="37" fillId="7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73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7" fillId="4" borderId="0" xfId="0" applyFont="1" applyFill="1" applyAlignment="1">
      <alignment horizontal="center" vertical="center" wrapText="1"/>
    </xf>
    <xf numFmtId="0" fontId="88" fillId="52" borderId="0" xfId="0" applyFont="1" applyFill="1" applyAlignment="1">
      <alignment vertical="center"/>
    </xf>
    <xf numFmtId="0" fontId="92" fillId="53" borderId="21" xfId="0" applyFont="1" applyFill="1" applyBorder="1" applyAlignment="1">
      <alignment horizontal="center" vertical="center"/>
    </xf>
    <xf numFmtId="0" fontId="92" fillId="53" borderId="21" xfId="0" applyFont="1" applyFill="1" applyBorder="1" applyAlignment="1">
      <alignment horizontal="left" vertical="center"/>
    </xf>
    <xf numFmtId="166" fontId="92" fillId="53" borderId="21" xfId="0" applyNumberFormat="1" applyFont="1" applyFill="1" applyBorder="1" applyAlignment="1">
      <alignment horizontal="center" vertical="center"/>
    </xf>
    <xf numFmtId="166" fontId="92" fillId="53" borderId="22" xfId="0" applyNumberFormat="1" applyFont="1" applyFill="1" applyBorder="1" applyAlignment="1">
      <alignment horizontal="center" vertical="center"/>
    </xf>
    <xf numFmtId="0" fontId="92" fillId="53" borderId="19" xfId="0" applyFont="1" applyFill="1" applyBorder="1" applyAlignment="1">
      <alignment horizontal="center" vertical="center"/>
    </xf>
    <xf numFmtId="166" fontId="92" fillId="55" borderId="21" xfId="0" applyNumberFormat="1" applyFont="1" applyFill="1" applyBorder="1" applyAlignment="1">
      <alignment horizontal="center" vertical="center"/>
    </xf>
    <xf numFmtId="0" fontId="93" fillId="4" borderId="0" xfId="0" applyFont="1" applyFill="1" applyAlignment="1">
      <alignment horizontal="center" vertical="center" wrapText="1"/>
    </xf>
    <xf numFmtId="0" fontId="86" fillId="4" borderId="0" xfId="0" applyFont="1" applyFill="1" applyAlignment="1">
      <alignment horizontal="left" vertical="center" wrapText="1"/>
    </xf>
    <xf numFmtId="166" fontId="92" fillId="53" borderId="0" xfId="0" applyNumberFormat="1" applyFont="1" applyFill="1" applyAlignment="1">
      <alignment horizontal="center" vertical="center"/>
    </xf>
    <xf numFmtId="0" fontId="93" fillId="4" borderId="0" xfId="0" applyFont="1" applyFill="1" applyAlignment="1">
      <alignment vertical="center" wrapText="1"/>
    </xf>
    <xf numFmtId="0" fontId="88" fillId="54" borderId="23" xfId="1" applyFont="1" applyFill="1" applyBorder="1" applyAlignment="1">
      <alignment horizontal="center" vertical="center"/>
    </xf>
    <xf numFmtId="0" fontId="88" fillId="54" borderId="24" xfId="1" applyFont="1" applyFill="1" applyBorder="1" applyAlignment="1">
      <alignment horizontal="center" vertical="center" wrapText="1"/>
    </xf>
    <xf numFmtId="0" fontId="88" fillId="54" borderId="24" xfId="1" applyFont="1" applyFill="1" applyBorder="1" applyAlignment="1">
      <alignment horizontal="center" vertical="center"/>
    </xf>
    <xf numFmtId="0" fontId="89" fillId="54" borderId="24" xfId="1" applyFont="1" applyFill="1" applyBorder="1" applyAlignment="1">
      <alignment horizontal="center" vertical="center" wrapText="1"/>
    </xf>
    <xf numFmtId="0" fontId="89" fillId="54" borderId="25" xfId="1" applyFont="1" applyFill="1" applyBorder="1" applyAlignment="1">
      <alignment horizontal="center" vertical="center" wrapText="1"/>
    </xf>
    <xf numFmtId="0" fontId="91" fillId="52" borderId="26" xfId="0" applyFont="1" applyFill="1" applyBorder="1" applyAlignment="1">
      <alignment vertical="center"/>
    </xf>
    <xf numFmtId="0" fontId="88" fillId="52" borderId="26" xfId="0" applyFont="1" applyFill="1" applyBorder="1" applyAlignment="1">
      <alignment vertical="center"/>
    </xf>
    <xf numFmtId="0" fontId="92" fillId="53" borderId="20" xfId="0" applyFont="1" applyFill="1" applyBorder="1" applyAlignment="1">
      <alignment horizontal="center" vertical="center"/>
    </xf>
    <xf numFmtId="0" fontId="92" fillId="55" borderId="27" xfId="0" applyFont="1" applyFill="1" applyBorder="1" applyAlignment="1">
      <alignment horizontal="center" vertical="center"/>
    </xf>
    <xf numFmtId="0" fontId="91" fillId="52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5" borderId="0" xfId="0" applyFill="1" applyAlignment="1">
      <alignment horizontal="center"/>
    </xf>
    <xf numFmtId="0" fontId="92" fillId="53" borderId="0" xfId="0" applyFont="1" applyFill="1" applyAlignment="1">
      <alignment horizontal="center" vertical="center"/>
    </xf>
    <xf numFmtId="0" fontId="92" fillId="55" borderId="20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left" vertical="center"/>
    </xf>
    <xf numFmtId="166" fontId="92" fillId="55" borderId="22" xfId="0" applyNumberFormat="1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left" vertical="center"/>
    </xf>
    <xf numFmtId="166" fontId="92" fillId="55" borderId="19" xfId="0" applyNumberFormat="1" applyFont="1" applyFill="1" applyBorder="1" applyAlignment="1">
      <alignment horizontal="center" vertical="center"/>
    </xf>
    <xf numFmtId="166" fontId="92" fillId="55" borderId="28" xfId="0" applyNumberFormat="1" applyFont="1" applyFill="1" applyBorder="1" applyAlignment="1">
      <alignment horizontal="center" vertical="center"/>
    </xf>
    <xf numFmtId="0" fontId="94" fillId="2" borderId="0" xfId="0" applyFont="1" applyFill="1" applyAlignment="1">
      <alignment horizontal="left" vertical="center"/>
    </xf>
    <xf numFmtId="0" fontId="95" fillId="2" borderId="0" xfId="0" applyFont="1" applyFill="1" applyAlignment="1">
      <alignment horizontal="left" vertical="center"/>
    </xf>
    <xf numFmtId="0" fontId="96" fillId="4" borderId="0" xfId="0" applyFont="1" applyFill="1" applyAlignment="1">
      <alignment horizontal="left" vertical="center"/>
    </xf>
    <xf numFmtId="0" fontId="97" fillId="4" borderId="0" xfId="0" applyFont="1" applyFill="1" applyAlignment="1">
      <alignment horizontal="left" vertical="center"/>
    </xf>
    <xf numFmtId="0" fontId="92" fillId="55" borderId="29" xfId="0" applyFont="1" applyFill="1" applyBorder="1" applyAlignment="1">
      <alignment horizontal="left" vertical="center"/>
    </xf>
    <xf numFmtId="0" fontId="92" fillId="53" borderId="27" xfId="0" applyFont="1" applyFill="1" applyBorder="1" applyAlignment="1">
      <alignment horizontal="center" vertical="center"/>
    </xf>
    <xf numFmtId="0" fontId="92" fillId="55" borderId="29" xfId="0" applyFont="1" applyFill="1" applyBorder="1" applyAlignment="1">
      <alignment horizontal="center" vertical="center"/>
    </xf>
    <xf numFmtId="166" fontId="92" fillId="55" borderId="30" xfId="0" applyNumberFormat="1" applyFont="1" applyFill="1" applyBorder="1" applyAlignment="1">
      <alignment horizontal="center" vertical="center"/>
    </xf>
    <xf numFmtId="166" fontId="92" fillId="55" borderId="29" xfId="0" applyNumberFormat="1" applyFont="1" applyFill="1" applyBorder="1" applyAlignment="1">
      <alignment horizontal="center" vertical="center"/>
    </xf>
    <xf numFmtId="0" fontId="92" fillId="55" borderId="0" xfId="0" applyFont="1" applyFill="1" applyAlignment="1">
      <alignment horizontal="center" vertical="center"/>
    </xf>
    <xf numFmtId="166" fontId="92" fillId="55" borderId="0" xfId="0" applyNumberFormat="1" applyFont="1" applyFill="1" applyAlignment="1">
      <alignment horizontal="center" vertical="center"/>
    </xf>
    <xf numFmtId="0" fontId="92" fillId="53" borderId="19" xfId="0" applyFont="1" applyFill="1" applyBorder="1" applyAlignment="1">
      <alignment horizontal="left" vertical="center"/>
    </xf>
    <xf numFmtId="166" fontId="92" fillId="53" borderId="28" xfId="0" applyNumberFormat="1" applyFont="1" applyFill="1" applyBorder="1" applyAlignment="1">
      <alignment horizontal="center" vertical="center"/>
    </xf>
    <xf numFmtId="166" fontId="92" fillId="53" borderId="19" xfId="0" applyNumberFormat="1" applyFont="1" applyFill="1" applyBorder="1" applyAlignment="1">
      <alignment horizontal="center" vertical="center"/>
    </xf>
    <xf numFmtId="9" fontId="92" fillId="53" borderId="21" xfId="0" applyNumberFormat="1" applyFont="1" applyFill="1" applyBorder="1" applyAlignment="1">
      <alignment horizontal="center" vertical="center"/>
    </xf>
    <xf numFmtId="9" fontId="92" fillId="55" borderId="21" xfId="0" applyNumberFormat="1" applyFont="1" applyFill="1" applyBorder="1" applyAlignment="1">
      <alignment horizontal="center" vertical="center"/>
    </xf>
    <xf numFmtId="0" fontId="99" fillId="2" borderId="0" xfId="0" applyFont="1" applyFill="1" applyAlignment="1">
      <alignment horizontal="left" vertical="center"/>
    </xf>
    <xf numFmtId="0" fontId="9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5" borderId="0" xfId="0" applyFill="1" applyAlignment="1">
      <alignment horizontal="center"/>
    </xf>
    <xf numFmtId="0" fontId="93" fillId="4" borderId="0" xfId="0" applyFont="1" applyFill="1" applyAlignment="1">
      <alignment horizontal="center" vertical="center" wrapText="1"/>
    </xf>
    <xf numFmtId="0" fontId="90" fillId="4" borderId="0" xfId="1" applyFont="1" applyFill="1" applyAlignment="1">
      <alignment horizontal="right" vertical="center"/>
    </xf>
    <xf numFmtId="0" fontId="86" fillId="4" borderId="0" xfId="0" applyFont="1" applyFill="1" applyAlignment="1">
      <alignment horizontal="left" vertical="center" wrapText="1"/>
    </xf>
    <xf numFmtId="0" fontId="86" fillId="4" borderId="0" xfId="0" applyFont="1" applyFill="1" applyAlignment="1">
      <alignment horizontal="center" vertical="center" wrapText="1"/>
    </xf>
    <xf numFmtId="0" fontId="100" fillId="4" borderId="0" xfId="0" applyFont="1" applyFill="1"/>
    <xf numFmtId="0" fontId="100" fillId="0" borderId="0" xfId="0" applyFont="1"/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2A0F057-FF09-4925-A351-399AF6B1B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F49A1BE4-B642-4532-9328-8ACE1EBC6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BF1D55FD-B7C4-4C3C-A6F7-FDBB6753D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FFF5713E-C9FA-4E56-BAC7-A6A263E50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18D8A0AA-BB93-4F0D-BB67-172F0F1D0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53A412AB-E660-4136-BD2E-B1FBAE943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30061186-9849-4B01-A45A-C414CD6F3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7B0A1EFD-8CAE-45B2-B91C-05F1B2E86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1" name="Picture 27" descr="emotion logo">
          <a:extLst>
            <a:ext uri="{FF2B5EF4-FFF2-40B4-BE49-F238E27FC236}">
              <a16:creationId xmlns:a16="http://schemas.microsoft.com/office/drawing/2014/main" id="{037A948B-3BE5-4496-BD53-C35375AE6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2" name="Picture 27" descr="emotion logo">
          <a:extLst>
            <a:ext uri="{FF2B5EF4-FFF2-40B4-BE49-F238E27FC236}">
              <a16:creationId xmlns:a16="http://schemas.microsoft.com/office/drawing/2014/main" id="{C26027C7-76C6-459F-912A-29803A279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3" name="Picture 27" descr="emotion logo">
          <a:extLst>
            <a:ext uri="{FF2B5EF4-FFF2-40B4-BE49-F238E27FC236}">
              <a16:creationId xmlns:a16="http://schemas.microsoft.com/office/drawing/2014/main" id="{460565EB-4C8C-4CD5-9EED-732F8685E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4" name="Picture 27" descr="emotion logo">
          <a:extLst>
            <a:ext uri="{FF2B5EF4-FFF2-40B4-BE49-F238E27FC236}">
              <a16:creationId xmlns:a16="http://schemas.microsoft.com/office/drawing/2014/main" id="{92E08025-0519-4B63-AA41-B07C75A63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5" name="Picture 27" descr="emotion logo">
          <a:extLst>
            <a:ext uri="{FF2B5EF4-FFF2-40B4-BE49-F238E27FC236}">
              <a16:creationId xmlns:a16="http://schemas.microsoft.com/office/drawing/2014/main" id="{9014A206-7533-4851-8581-A55ACDE23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6" name="Picture 27" descr="emotion logo">
          <a:extLst>
            <a:ext uri="{FF2B5EF4-FFF2-40B4-BE49-F238E27FC236}">
              <a16:creationId xmlns:a16="http://schemas.microsoft.com/office/drawing/2014/main" id="{DF53C1BA-476F-452E-A3CE-C9C0DA102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7" name="Picture 27" descr="emotion logo">
          <a:extLst>
            <a:ext uri="{FF2B5EF4-FFF2-40B4-BE49-F238E27FC236}">
              <a16:creationId xmlns:a16="http://schemas.microsoft.com/office/drawing/2014/main" id="{469E60F1-7408-4727-AD59-5024DD6CD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8" name="Picture 27" descr="emotion logo">
          <a:extLst>
            <a:ext uri="{FF2B5EF4-FFF2-40B4-BE49-F238E27FC236}">
              <a16:creationId xmlns:a16="http://schemas.microsoft.com/office/drawing/2014/main" id="{ED22A3DB-8345-43BB-8FF9-2D4A6519A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9" name="Picture 27" descr="emotion logo">
          <a:extLst>
            <a:ext uri="{FF2B5EF4-FFF2-40B4-BE49-F238E27FC236}">
              <a16:creationId xmlns:a16="http://schemas.microsoft.com/office/drawing/2014/main" id="{E744B7E6-174A-4706-BBB2-0E0C7BAED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0" name="Picture 27" descr="emotion logo">
          <a:extLst>
            <a:ext uri="{FF2B5EF4-FFF2-40B4-BE49-F238E27FC236}">
              <a16:creationId xmlns:a16="http://schemas.microsoft.com/office/drawing/2014/main" id="{ABA29833-1A77-4032-A3DD-D938790AF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1" name="Picture 27" descr="emotion logo">
          <a:extLst>
            <a:ext uri="{FF2B5EF4-FFF2-40B4-BE49-F238E27FC236}">
              <a16:creationId xmlns:a16="http://schemas.microsoft.com/office/drawing/2014/main" id="{4ED6EED8-2A5F-4527-9B72-FC36EE75B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2" name="Picture 27" descr="emotion logo">
          <a:extLst>
            <a:ext uri="{FF2B5EF4-FFF2-40B4-BE49-F238E27FC236}">
              <a16:creationId xmlns:a16="http://schemas.microsoft.com/office/drawing/2014/main" id="{EE03AE32-B592-47B1-9128-BBE3E4FD5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3" name="Picture 27" descr="emotion logo">
          <a:extLst>
            <a:ext uri="{FF2B5EF4-FFF2-40B4-BE49-F238E27FC236}">
              <a16:creationId xmlns:a16="http://schemas.microsoft.com/office/drawing/2014/main" id="{CC6BC56C-4D5D-42F2-A387-C3B8B2CD4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4" name="Picture 27" descr="emotion logo">
          <a:extLst>
            <a:ext uri="{FF2B5EF4-FFF2-40B4-BE49-F238E27FC236}">
              <a16:creationId xmlns:a16="http://schemas.microsoft.com/office/drawing/2014/main" id="{3EB0940F-C4A2-4A2E-9F06-9152D2877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5" name="Picture 27" descr="emotion logo">
          <a:extLst>
            <a:ext uri="{FF2B5EF4-FFF2-40B4-BE49-F238E27FC236}">
              <a16:creationId xmlns:a16="http://schemas.microsoft.com/office/drawing/2014/main" id="{3A486F57-494C-4493-B3CE-7E01B5CDB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6" name="Picture 27" descr="emotion logo">
          <a:extLst>
            <a:ext uri="{FF2B5EF4-FFF2-40B4-BE49-F238E27FC236}">
              <a16:creationId xmlns:a16="http://schemas.microsoft.com/office/drawing/2014/main" id="{CACCC214-FB65-491E-BDFD-F7BE2CAE8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7" name="Picture 27" descr="emotion logo">
          <a:extLst>
            <a:ext uri="{FF2B5EF4-FFF2-40B4-BE49-F238E27FC236}">
              <a16:creationId xmlns:a16="http://schemas.microsoft.com/office/drawing/2014/main" id="{C601A211-AEF0-4A94-A473-1E92464B6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8" name="Picture 27" descr="emotion logo">
          <a:extLst>
            <a:ext uri="{FF2B5EF4-FFF2-40B4-BE49-F238E27FC236}">
              <a16:creationId xmlns:a16="http://schemas.microsoft.com/office/drawing/2014/main" id="{AB344453-0666-4E93-AFCC-24B2FDFB1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9" name="Picture 28" descr="emotion logo">
          <a:extLst>
            <a:ext uri="{FF2B5EF4-FFF2-40B4-BE49-F238E27FC236}">
              <a16:creationId xmlns:a16="http://schemas.microsoft.com/office/drawing/2014/main" id="{18CD57D1-D108-4E47-B88F-5B299C453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0" name="Picture 27" descr="emotion logo">
          <a:extLst>
            <a:ext uri="{FF2B5EF4-FFF2-40B4-BE49-F238E27FC236}">
              <a16:creationId xmlns:a16="http://schemas.microsoft.com/office/drawing/2014/main" id="{907C2B96-3B1A-4D93-BA54-0103B35D3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1" name="Picture 27" descr="emotion logo">
          <a:extLst>
            <a:ext uri="{FF2B5EF4-FFF2-40B4-BE49-F238E27FC236}">
              <a16:creationId xmlns:a16="http://schemas.microsoft.com/office/drawing/2014/main" id="{F9D71559-BA77-44B0-B6F8-A55D3387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" name="Picture 27" descr="emotion logo">
          <a:extLst>
            <a:ext uri="{FF2B5EF4-FFF2-40B4-BE49-F238E27FC236}">
              <a16:creationId xmlns:a16="http://schemas.microsoft.com/office/drawing/2014/main" id="{15FDB54A-634C-454C-84C3-9066E8DB4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3" name="Picture 27" descr="emotion logo">
          <a:extLst>
            <a:ext uri="{FF2B5EF4-FFF2-40B4-BE49-F238E27FC236}">
              <a16:creationId xmlns:a16="http://schemas.microsoft.com/office/drawing/2014/main" id="{884DFBE6-D399-422E-8669-F42944989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4" name="Picture 27" descr="emotion logo">
          <a:extLst>
            <a:ext uri="{FF2B5EF4-FFF2-40B4-BE49-F238E27FC236}">
              <a16:creationId xmlns:a16="http://schemas.microsoft.com/office/drawing/2014/main" id="{E7DBDAE1-9162-44A8-83A1-2996C337E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5" name="Picture 27" descr="emotion logo">
          <a:extLst>
            <a:ext uri="{FF2B5EF4-FFF2-40B4-BE49-F238E27FC236}">
              <a16:creationId xmlns:a16="http://schemas.microsoft.com/office/drawing/2014/main" id="{DEFEAD68-6E77-4C58-832E-405D78EA7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74"/>
  <sheetViews>
    <sheetView tabSelected="1" view="pageBreakPreview" zoomScale="40" zoomScaleNormal="40" zoomScaleSheetLayoutView="40" workbookViewId="0">
      <selection activeCell="A5" sqref="A5:XFD5"/>
    </sheetView>
  </sheetViews>
  <sheetFormatPr defaultRowHeight="14.4"/>
  <cols>
    <col min="1" max="1" width="42.88671875" customWidth="1"/>
    <col min="2" max="2" width="114.88671875" bestFit="1" customWidth="1"/>
    <col min="3" max="3" width="118.3320312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10" width="25.6640625" customWidth="1"/>
    <col min="11" max="11" width="30.109375" bestFit="1" customWidth="1"/>
    <col min="12" max="21" width="9.109375" style="1"/>
    <col min="22" max="49" width="8.88671875" style="1"/>
  </cols>
  <sheetData>
    <row r="1" spans="1:49" ht="17.25" customHeight="1">
      <c r="A1" s="66"/>
      <c r="B1" s="66"/>
      <c r="C1" s="66"/>
      <c r="D1" s="66"/>
      <c r="E1" s="66"/>
      <c r="F1" s="66"/>
      <c r="G1" s="66"/>
      <c r="H1" s="66"/>
      <c r="I1" s="1"/>
      <c r="J1" s="1"/>
      <c r="K1" s="1"/>
    </row>
    <row r="2" spans="1:49" ht="27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49" ht="27.75" customHeight="1">
      <c r="A3" s="24"/>
      <c r="B3" s="67" t="s">
        <v>105</v>
      </c>
      <c r="C3" s="67"/>
      <c r="D3" s="67"/>
      <c r="E3" s="67"/>
      <c r="F3" s="67"/>
      <c r="G3" s="69" t="s">
        <v>11</v>
      </c>
      <c r="H3" s="69"/>
      <c r="I3" s="1"/>
      <c r="J3" s="1"/>
      <c r="K3" s="1"/>
    </row>
    <row r="4" spans="1:49" ht="31.5" customHeight="1">
      <c r="A4" s="36"/>
      <c r="B4" s="67" t="s">
        <v>106</v>
      </c>
      <c r="C4" s="67"/>
      <c r="D4" s="67"/>
      <c r="E4" s="67"/>
      <c r="F4" s="13"/>
      <c r="G4" s="13"/>
      <c r="H4" s="22"/>
      <c r="I4" s="22"/>
      <c r="J4" s="22"/>
      <c r="K4" s="22"/>
    </row>
    <row r="5" spans="1:49" s="72" customFormat="1" ht="35.25" customHeight="1">
      <c r="A5" s="70" t="s">
        <v>114</v>
      </c>
      <c r="B5" s="70"/>
      <c r="C5" s="70"/>
      <c r="D5" s="70"/>
      <c r="E5" s="70"/>
      <c r="F5" s="70"/>
      <c r="G5" s="70"/>
      <c r="H5" s="70"/>
      <c r="I5" s="70"/>
      <c r="J5" s="70"/>
      <c r="K5" s="71"/>
      <c r="L5" s="71"/>
      <c r="M5" s="71"/>
    </row>
    <row r="6" spans="1:49" ht="18" customHeight="1">
      <c r="A6" s="36"/>
      <c r="B6" s="21"/>
      <c r="C6" s="21"/>
      <c r="D6" s="21"/>
      <c r="E6" s="21"/>
      <c r="F6" s="13"/>
      <c r="G6" s="22"/>
      <c r="H6" s="22"/>
      <c r="I6" s="22"/>
      <c r="J6" s="22"/>
      <c r="K6" s="22"/>
    </row>
    <row r="7" spans="1:49" s="5" customFormat="1" ht="31.5" customHeight="1">
      <c r="A7" s="35"/>
      <c r="B7" s="68" t="s">
        <v>10</v>
      </c>
      <c r="C7" s="68"/>
      <c r="D7" s="68"/>
      <c r="E7" s="68"/>
      <c r="F7" s="68"/>
      <c r="G7" s="68"/>
      <c r="H7" s="68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s="12" customFormat="1" ht="93.75" customHeight="1">
      <c r="A8" s="25" t="s">
        <v>0</v>
      </c>
      <c r="B8" s="26" t="s">
        <v>5</v>
      </c>
      <c r="C8" s="27" t="s">
        <v>1</v>
      </c>
      <c r="D8" s="27" t="s">
        <v>12</v>
      </c>
      <c r="E8" s="28" t="s">
        <v>9</v>
      </c>
      <c r="F8" s="28" t="s">
        <v>110</v>
      </c>
      <c r="G8" s="29" t="s">
        <v>4</v>
      </c>
      <c r="H8" s="28" t="s">
        <v>3</v>
      </c>
      <c r="I8" s="28" t="s">
        <v>90</v>
      </c>
      <c r="J8" s="28" t="s">
        <v>91</v>
      </c>
      <c r="K8" s="28" t="s">
        <v>111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s="12" customFormat="1" ht="6.75" customHeight="1">
      <c r="A9" s="65"/>
      <c r="B9" s="65"/>
      <c r="C9" s="65"/>
      <c r="D9" s="65"/>
      <c r="E9" s="65"/>
      <c r="F9" s="65"/>
      <c r="G9" s="65"/>
      <c r="H9" s="65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s="9" customFormat="1" ht="33.75" customHeight="1">
      <c r="A10" s="30" t="s">
        <v>14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s="10" customFormat="1" ht="33.75" customHeight="1">
      <c r="A11" s="32" t="s">
        <v>34</v>
      </c>
      <c r="B11" s="15" t="s">
        <v>25</v>
      </c>
      <c r="C11" s="16" t="s">
        <v>89</v>
      </c>
      <c r="D11" s="15">
        <v>1498</v>
      </c>
      <c r="E11" s="15">
        <v>131</v>
      </c>
      <c r="F11" s="17">
        <f>IF(E11&lt;=122,0,IF(E11&lt;=139,0.64,IF(E11&lt;=166,0.7,IF(E11&lt;=208,0.85,IF(E11&lt;=224,1.87,IF(E11&lt;=240,2.2,IF(E11&lt;=260,2.5,IF(E11&lt;280,2.7,2.85))))))))*E11</f>
        <v>83.84</v>
      </c>
      <c r="G11" s="18">
        <v>22021.505376344081</v>
      </c>
      <c r="H11" s="17">
        <v>31490</v>
      </c>
      <c r="I11" s="17">
        <v>0</v>
      </c>
      <c r="J11" s="17">
        <f>H11-I11</f>
        <v>31490</v>
      </c>
      <c r="K11" s="61">
        <v>0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49" s="10" customFormat="1" ht="33.75" customHeight="1">
      <c r="A12" s="39" t="s">
        <v>35</v>
      </c>
      <c r="B12" s="40" t="s">
        <v>26</v>
      </c>
      <c r="C12" s="41" t="s">
        <v>13</v>
      </c>
      <c r="D12" s="40">
        <v>1498</v>
      </c>
      <c r="E12" s="40">
        <v>125</v>
      </c>
      <c r="F12" s="20">
        <f>IF(E12&lt;=122,0,IF(E12&lt;=139,0.64,IF(E12&lt;=166,0.7,IF(E12&lt;=208,0.85,IF(E12&lt;=224,1.87,IF(E12&lt;=240,2.2,IF(E12&lt;=260,2.5,IF(E12&lt;280,2.7,2.85))))))))*E12</f>
        <v>80</v>
      </c>
      <c r="G12" s="42">
        <v>25079.727373593283</v>
      </c>
      <c r="H12" s="20">
        <v>33990</v>
      </c>
      <c r="I12" s="20">
        <v>0</v>
      </c>
      <c r="J12" s="20">
        <f>H12-I12</f>
        <v>33990</v>
      </c>
      <c r="K12" s="62">
        <v>0.01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49" s="10" customFormat="1" ht="33.75" customHeight="1">
      <c r="A13" s="32" t="s">
        <v>36</v>
      </c>
      <c r="B13" s="15" t="s">
        <v>27</v>
      </c>
      <c r="C13" s="16" t="s">
        <v>52</v>
      </c>
      <c r="D13" s="15">
        <v>1498</v>
      </c>
      <c r="E13" s="15">
        <v>9</v>
      </c>
      <c r="F13" s="17">
        <f>IF(E13&lt;=122,0,IF(E13&lt;=139,0.64,IF(E13&lt;=166,0.7,IF(E13&lt;=208,0.85,IF(E13&lt;=224,1.87,IF(E13&lt;=240,2.2,IF(E13&lt;=260,2.5,IF(E13&lt;280,2.7,2.85))))))))*E13</f>
        <v>0</v>
      </c>
      <c r="G13" s="18">
        <v>32299.142040038067</v>
      </c>
      <c r="H13" s="17">
        <v>42490</v>
      </c>
      <c r="I13" s="17">
        <v>0</v>
      </c>
      <c r="J13" s="17">
        <f>H13-I13</f>
        <v>42490</v>
      </c>
      <c r="K13" s="61">
        <v>0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49" s="10" customFormat="1" ht="33.75" customHeight="1">
      <c r="A14" s="39" t="s">
        <v>37</v>
      </c>
      <c r="B14" s="40" t="s">
        <v>28</v>
      </c>
      <c r="C14" s="41" t="s">
        <v>17</v>
      </c>
      <c r="D14" s="40">
        <v>1498</v>
      </c>
      <c r="E14" s="40">
        <v>9</v>
      </c>
      <c r="F14" s="20">
        <f>IF(E14&lt;=122,0,IF(E14&lt;=139,0.64,IF(E14&lt;=166,0.7,IF(E14&lt;=208,0.85,IF(E14&lt;=224,1.87,IF(E14&lt;=240,2.2,IF(E14&lt;=260,2.5,IF(E14&lt;280,2.7,2.85))))))))*E14</f>
        <v>0</v>
      </c>
      <c r="G14" s="42">
        <v>34587.035271687317</v>
      </c>
      <c r="H14" s="20">
        <v>45490</v>
      </c>
      <c r="I14" s="20">
        <v>0</v>
      </c>
      <c r="J14" s="20">
        <f>H14-I14</f>
        <v>45490</v>
      </c>
      <c r="K14" s="62">
        <v>0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49" s="10" customFormat="1" ht="33.75" customHeight="1">
      <c r="A15" s="32" t="s">
        <v>38</v>
      </c>
      <c r="B15" s="15" t="s">
        <v>29</v>
      </c>
      <c r="C15" s="16" t="s">
        <v>53</v>
      </c>
      <c r="D15" s="15">
        <v>1984</v>
      </c>
      <c r="E15" s="15">
        <v>172</v>
      </c>
      <c r="F15" s="17">
        <f t="shared" ref="F15" si="0">IF(E15&lt;=122,0,IF(E15&lt;=139,0.64,IF(E15&lt;=166,0.7,IF(E15&lt;=208,0.85,IF(E15&lt;=224,1.87,IF(E15&lt;=240,2.2,IF(E15&lt;=260,2.5,IF(E15&lt;280,2.7,2.85))))))))*E15</f>
        <v>146.19999999999999</v>
      </c>
      <c r="G15" s="18">
        <v>30797.452229299313</v>
      </c>
      <c r="H15" s="17">
        <v>48990</v>
      </c>
      <c r="I15" s="17">
        <v>0</v>
      </c>
      <c r="J15" s="17">
        <f>H15-I15</f>
        <v>48990</v>
      </c>
      <c r="K15" s="61">
        <v>0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49" s="9" customFormat="1" ht="33.75" customHeight="1">
      <c r="A16" s="30" t="s">
        <v>15</v>
      </c>
      <c r="B16" s="31"/>
      <c r="C16" s="14"/>
      <c r="D16" s="14"/>
      <c r="E16" s="14"/>
      <c r="F16" s="14"/>
      <c r="G16" s="14"/>
      <c r="H16" s="14"/>
      <c r="I16" s="14"/>
      <c r="J16" s="14"/>
      <c r="K16" s="14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s="10" customFormat="1" ht="33.75" customHeight="1">
      <c r="A17" s="38" t="s">
        <v>39</v>
      </c>
      <c r="B17" s="15" t="s">
        <v>30</v>
      </c>
      <c r="C17" s="16" t="s">
        <v>52</v>
      </c>
      <c r="D17" s="19">
        <v>1498</v>
      </c>
      <c r="E17" s="38">
        <v>9</v>
      </c>
      <c r="F17" s="17">
        <f>IF(E17&lt;=122,0,IF(E17&lt;=139,0.64,IF(E17&lt;=166,0.7,IF(E17&lt;=208,0.85,IF(E17&lt;=224,1.87,IF(E17&lt;=240,2.2,IF(E17&lt;=260,2.5,IF(E17&lt;280,2.7,2.85))))))))*E17</f>
        <v>0</v>
      </c>
      <c r="G17" s="23">
        <v>33061.773117254561</v>
      </c>
      <c r="H17" s="17">
        <v>43490</v>
      </c>
      <c r="I17" s="17">
        <v>0</v>
      </c>
      <c r="J17" s="17">
        <f>H17-I17</f>
        <v>43490</v>
      </c>
      <c r="K17" s="61">
        <v>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s="10" customFormat="1" ht="33.75" customHeight="1">
      <c r="A18" s="33" t="s">
        <v>40</v>
      </c>
      <c r="B18" s="43" t="s">
        <v>31</v>
      </c>
      <c r="C18" s="44" t="s">
        <v>17</v>
      </c>
      <c r="D18" s="43">
        <v>1498</v>
      </c>
      <c r="E18" s="43">
        <v>10</v>
      </c>
      <c r="F18" s="20">
        <f>IF(E18&lt;=122,0,IF(E18&lt;=139,0.64,IF(E18&lt;=166,0.7,IF(E18&lt;=208,0.85,IF(E18&lt;=224,1.87,IF(E18&lt;=240,2.2,IF(E18&lt;=260,2.5,IF(E18&lt;280,2.7,2.85))))))))*E18</f>
        <v>0</v>
      </c>
      <c r="G18" s="46">
        <v>35349.666348903775</v>
      </c>
      <c r="H18" s="45">
        <v>46490</v>
      </c>
      <c r="I18" s="20">
        <v>0</v>
      </c>
      <c r="J18" s="20">
        <f>H18-I18</f>
        <v>46490</v>
      </c>
      <c r="K18" s="62">
        <v>0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s="9" customFormat="1" ht="33.75" customHeight="1">
      <c r="A19" s="34" t="s">
        <v>16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s="10" customFormat="1" ht="33.75" customHeight="1">
      <c r="A20" s="38" t="s">
        <v>41</v>
      </c>
      <c r="B20" s="15" t="s">
        <v>19</v>
      </c>
      <c r="C20" s="16" t="s">
        <v>87</v>
      </c>
      <c r="D20" s="19">
        <v>1498</v>
      </c>
      <c r="E20" s="38">
        <v>138</v>
      </c>
      <c r="F20" s="17">
        <f>IF(E20&lt;=122,0,IF(E20&lt;=139,0.64,IF(E20&lt;=166,0.7,IF(E20&lt;=208,0.85,IF(E20&lt;=224,1.87,IF(E20&lt;=240,2.2,IF(E20&lt;=260,2.5,IF(E20&lt;280,2.7,2.85))))))))*E20</f>
        <v>88.320000000000007</v>
      </c>
      <c r="G20" s="23">
        <v>24172.043010752692</v>
      </c>
      <c r="H20" s="17">
        <v>35490</v>
      </c>
      <c r="I20" s="17">
        <v>0</v>
      </c>
      <c r="J20" s="17">
        <f t="shared" ref="J20:J26" si="1">H20-I20</f>
        <v>35490</v>
      </c>
      <c r="K20" s="61">
        <v>0.01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s="10" customFormat="1" ht="33.75" customHeight="1">
      <c r="A21" s="33" t="s">
        <v>42</v>
      </c>
      <c r="B21" s="43" t="s">
        <v>20</v>
      </c>
      <c r="C21" s="44" t="s">
        <v>33</v>
      </c>
      <c r="D21" s="43">
        <v>1498</v>
      </c>
      <c r="E21" s="43">
        <v>133</v>
      </c>
      <c r="F21" s="20">
        <f t="shared" ref="F21:F26" si="2">IF(E21&lt;=122,0,IF(E21&lt;=139,0.64,IF(E21&lt;=166,0.7,IF(E21&lt;=208,0.85,IF(E21&lt;=224,1.87,IF(E21&lt;=240,2.2,IF(E21&lt;=260,2.5,IF(E21&lt;280,2.7,2.85))))))))*E21</f>
        <v>85.12</v>
      </c>
      <c r="G21" s="46">
        <v>25924.764890282135</v>
      </c>
      <c r="H21" s="45">
        <v>35490</v>
      </c>
      <c r="I21" s="20">
        <v>0</v>
      </c>
      <c r="J21" s="20">
        <f t="shared" si="1"/>
        <v>35490</v>
      </c>
      <c r="K21" s="62">
        <v>0.01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s="10" customFormat="1" ht="33.75" customHeight="1">
      <c r="A22" s="38" t="s">
        <v>43</v>
      </c>
      <c r="B22" s="15" t="s">
        <v>21</v>
      </c>
      <c r="C22" s="16" t="s">
        <v>74</v>
      </c>
      <c r="D22" s="19">
        <v>1984</v>
      </c>
      <c r="E22" s="38">
        <v>177</v>
      </c>
      <c r="F22" s="17">
        <f t="shared" ref="F22" si="3">IF(E22&lt;=122,0,IF(E22&lt;=139,0.64,IF(E22&lt;=166,0.7,IF(E22&lt;=208,0.85,IF(E22&lt;=224,1.87,IF(E22&lt;=240,2.2,IF(E22&lt;=260,2.5,IF(E22&lt;280,2.7,2.85))))))))*E22</f>
        <v>150.44999999999999</v>
      </c>
      <c r="G22" s="23">
        <v>30478.980891719737</v>
      </c>
      <c r="H22" s="23">
        <v>48490</v>
      </c>
      <c r="I22" s="17">
        <v>0</v>
      </c>
      <c r="J22" s="17">
        <f t="shared" si="1"/>
        <v>48490</v>
      </c>
      <c r="K22" s="61">
        <v>0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s="10" customFormat="1" ht="33.75" customHeight="1">
      <c r="A23" s="33" t="s">
        <v>44</v>
      </c>
      <c r="B23" s="43" t="s">
        <v>32</v>
      </c>
      <c r="C23" s="44" t="s">
        <v>54</v>
      </c>
      <c r="D23" s="43">
        <v>1984</v>
      </c>
      <c r="E23" s="43">
        <v>198</v>
      </c>
      <c r="F23" s="20">
        <f t="shared" ref="F23" si="4">IF(E23&lt;=122,0,IF(E23&lt;=139,0.64,IF(E23&lt;=166,0.7,IF(E23&lt;=208,0.85,IF(E23&lt;=224,1.87,IF(E23&lt;=240,2.2,IF(E23&lt;=260,2.5,IF(E23&lt;280,2.7,2.85))))))))*E23</f>
        <v>168.29999999999998</v>
      </c>
      <c r="G23" s="46">
        <v>33933.75</v>
      </c>
      <c r="H23" s="45">
        <v>54990</v>
      </c>
      <c r="I23" s="20">
        <v>0</v>
      </c>
      <c r="J23" s="20">
        <f t="shared" si="1"/>
        <v>54990</v>
      </c>
      <c r="K23" s="62">
        <v>0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s="10" customFormat="1" ht="33.75" customHeight="1">
      <c r="A24" s="38" t="s">
        <v>45</v>
      </c>
      <c r="B24" s="15" t="s">
        <v>22</v>
      </c>
      <c r="C24" s="16" t="s">
        <v>55</v>
      </c>
      <c r="D24" s="19">
        <v>1498</v>
      </c>
      <c r="E24" s="38">
        <v>9</v>
      </c>
      <c r="F24" s="17">
        <f t="shared" si="2"/>
        <v>0</v>
      </c>
      <c r="G24" s="23">
        <v>33824.40419447091</v>
      </c>
      <c r="H24" s="23">
        <v>44489.999999999978</v>
      </c>
      <c r="I24" s="17">
        <v>0</v>
      </c>
      <c r="J24" s="17">
        <f t="shared" si="1"/>
        <v>44489.999999999978</v>
      </c>
      <c r="K24" s="61">
        <v>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s="10" customFormat="1" ht="33.75" customHeight="1">
      <c r="A25" s="33" t="s">
        <v>46</v>
      </c>
      <c r="B25" s="43" t="s">
        <v>23</v>
      </c>
      <c r="C25" s="44" t="s">
        <v>18</v>
      </c>
      <c r="D25" s="43">
        <v>1498</v>
      </c>
      <c r="E25" s="43">
        <v>10</v>
      </c>
      <c r="F25" s="20">
        <f t="shared" si="2"/>
        <v>0</v>
      </c>
      <c r="G25" s="46">
        <v>36112.297426120065</v>
      </c>
      <c r="H25" s="45">
        <v>47489.999999999935</v>
      </c>
      <c r="I25" s="20">
        <v>0</v>
      </c>
      <c r="J25" s="20">
        <f t="shared" si="1"/>
        <v>47489.999999999935</v>
      </c>
      <c r="K25" s="62">
        <v>0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s="10" customFormat="1" ht="33.75" customHeight="1">
      <c r="A26" s="38" t="s">
        <v>47</v>
      </c>
      <c r="B26" s="15" t="s">
        <v>24</v>
      </c>
      <c r="C26" s="16" t="s">
        <v>88</v>
      </c>
      <c r="D26" s="19">
        <v>1968</v>
      </c>
      <c r="E26" s="38">
        <v>135</v>
      </c>
      <c r="F26" s="17">
        <f t="shared" si="2"/>
        <v>86.4</v>
      </c>
      <c r="G26" s="23">
        <v>28928.205128205129</v>
      </c>
      <c r="H26" s="23">
        <v>44690</v>
      </c>
      <c r="I26" s="17">
        <v>0</v>
      </c>
      <c r="J26" s="17">
        <f t="shared" si="1"/>
        <v>44690</v>
      </c>
      <c r="K26" s="61">
        <v>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s="9" customFormat="1" ht="33.75" customHeight="1">
      <c r="A27" s="34" t="s">
        <v>71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49" s="10" customFormat="1" ht="33.75" customHeight="1">
      <c r="A28" s="38" t="s">
        <v>84</v>
      </c>
      <c r="B28" s="15" t="s">
        <v>76</v>
      </c>
      <c r="C28" s="16" t="s">
        <v>72</v>
      </c>
      <c r="D28" s="19">
        <v>1498</v>
      </c>
      <c r="E28" s="38">
        <v>139</v>
      </c>
      <c r="F28" s="17">
        <f t="shared" ref="F28:F34" si="5">IF(E28&lt;=122,0,IF(E28&lt;=139,0.64,IF(E28&lt;=166,0.7,IF(E28&lt;=208,0.85,IF(E28&lt;=224,1.87,IF(E28&lt;=240,2.2,IF(E28&lt;=260,2.5,IF(E28&lt;280,2.7,2.85))))))))*E28</f>
        <v>88.960000000000008</v>
      </c>
      <c r="G28" s="23">
        <v>28746.081504702197</v>
      </c>
      <c r="H28" s="17">
        <v>39990</v>
      </c>
      <c r="I28" s="17">
        <v>2000</v>
      </c>
      <c r="J28" s="17">
        <f t="shared" ref="J28:J34" si="6">H28-I28</f>
        <v>37990</v>
      </c>
      <c r="K28" s="61">
        <v>0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1:49" s="10" customFormat="1" ht="33.75" customHeight="1">
      <c r="A29" s="56" t="s">
        <v>93</v>
      </c>
      <c r="B29" s="40" t="s">
        <v>96</v>
      </c>
      <c r="C29" s="41" t="s">
        <v>92</v>
      </c>
      <c r="D29" s="43">
        <v>1498</v>
      </c>
      <c r="E29" s="56">
        <v>141</v>
      </c>
      <c r="F29" s="20">
        <f t="shared" si="5"/>
        <v>98.699999999999989</v>
      </c>
      <c r="G29" s="57">
        <v>30000</v>
      </c>
      <c r="H29" s="20">
        <v>41990</v>
      </c>
      <c r="I29" s="20">
        <v>2000</v>
      </c>
      <c r="J29" s="20">
        <f t="shared" si="6"/>
        <v>39990</v>
      </c>
      <c r="K29" s="62">
        <v>0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1:49" s="10" customFormat="1" ht="33.75" customHeight="1">
      <c r="A30" s="52" t="s">
        <v>85</v>
      </c>
      <c r="B30" s="19" t="s">
        <v>77</v>
      </c>
      <c r="C30" s="58" t="s">
        <v>73</v>
      </c>
      <c r="D30" s="19">
        <v>1984</v>
      </c>
      <c r="E30" s="19">
        <v>171</v>
      </c>
      <c r="F30" s="17">
        <f t="shared" si="5"/>
        <v>145.35</v>
      </c>
      <c r="G30" s="59">
        <v>30797.452229299361</v>
      </c>
      <c r="H30" s="60">
        <v>48990</v>
      </c>
      <c r="I30" s="17">
        <v>0</v>
      </c>
      <c r="J30" s="17">
        <f t="shared" si="6"/>
        <v>48990</v>
      </c>
      <c r="K30" s="61">
        <v>0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49" s="10" customFormat="1" ht="33.75" customHeight="1">
      <c r="A31" s="56" t="s">
        <v>81</v>
      </c>
      <c r="B31" s="40" t="s">
        <v>78</v>
      </c>
      <c r="C31" s="41" t="s">
        <v>86</v>
      </c>
      <c r="D31" s="43">
        <v>1984</v>
      </c>
      <c r="E31" s="56">
        <v>191</v>
      </c>
      <c r="F31" s="20">
        <f t="shared" si="5"/>
        <v>162.35</v>
      </c>
      <c r="G31" s="57">
        <v>35496.250000000007</v>
      </c>
      <c r="H31" s="57">
        <v>57490.000000000015</v>
      </c>
      <c r="I31" s="20">
        <v>0</v>
      </c>
      <c r="J31" s="20">
        <f t="shared" si="6"/>
        <v>57490.000000000015</v>
      </c>
      <c r="K31" s="62">
        <v>0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49" s="10" customFormat="1" ht="33.75" customHeight="1">
      <c r="A32" s="52" t="s">
        <v>83</v>
      </c>
      <c r="B32" s="19" t="s">
        <v>79</v>
      </c>
      <c r="C32" s="58" t="s">
        <v>75</v>
      </c>
      <c r="D32" s="19">
        <v>1498</v>
      </c>
      <c r="E32" s="19">
        <v>10</v>
      </c>
      <c r="F32" s="17">
        <f t="shared" si="5"/>
        <v>0</v>
      </c>
      <c r="G32" s="59">
        <v>36112.297426120102</v>
      </c>
      <c r="H32" s="60">
        <v>47490</v>
      </c>
      <c r="I32" s="17">
        <v>0</v>
      </c>
      <c r="J32" s="17">
        <f t="shared" si="6"/>
        <v>47490</v>
      </c>
      <c r="K32" s="61">
        <v>0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10" customFormat="1" ht="33.75" customHeight="1">
      <c r="A33" s="33" t="s">
        <v>95</v>
      </c>
      <c r="B33" s="43" t="s">
        <v>97</v>
      </c>
      <c r="C33" s="44" t="s">
        <v>94</v>
      </c>
      <c r="D33" s="43">
        <v>1498</v>
      </c>
      <c r="E33" s="43">
        <v>10</v>
      </c>
      <c r="F33" s="20">
        <f t="shared" ref="F33" si="7">IF(E33&lt;=122,0,IF(E33&lt;=139,0.64,IF(E33&lt;=166,0.7,IF(E33&lt;=208,0.85,IF(E33&lt;=224,1.87,IF(E33&lt;=240,2.2,IF(E33&lt;=260,2.5,IF(E33&lt;280,2.7,2.85))))))))*E33</f>
        <v>0</v>
      </c>
      <c r="G33" s="46">
        <v>37637.559580552908</v>
      </c>
      <c r="H33" s="45">
        <v>49490</v>
      </c>
      <c r="I33" s="20">
        <v>0</v>
      </c>
      <c r="J33" s="20">
        <f t="shared" ref="J33" si="8">H33-I33</f>
        <v>49490</v>
      </c>
      <c r="K33" s="62">
        <v>0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s="10" customFormat="1" ht="33.75" customHeight="1">
      <c r="A34" s="38" t="s">
        <v>82</v>
      </c>
      <c r="B34" s="15" t="s">
        <v>80</v>
      </c>
      <c r="C34" s="16" t="s">
        <v>18</v>
      </c>
      <c r="D34" s="19">
        <v>1498</v>
      </c>
      <c r="E34" s="38">
        <v>10</v>
      </c>
      <c r="F34" s="17">
        <f t="shared" si="5"/>
        <v>0</v>
      </c>
      <c r="G34" s="23">
        <v>39162.821734985715</v>
      </c>
      <c r="H34" s="23">
        <v>51490</v>
      </c>
      <c r="I34" s="17">
        <v>0</v>
      </c>
      <c r="J34" s="17">
        <f t="shared" si="6"/>
        <v>51490</v>
      </c>
      <c r="K34" s="61">
        <v>0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 s="9" customFormat="1" ht="34.5" customHeight="1">
      <c r="A35" s="34" t="s">
        <v>48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49" s="10" customFormat="1" ht="33.75" customHeight="1">
      <c r="A36" s="52" t="s">
        <v>104</v>
      </c>
      <c r="B36" s="15" t="s">
        <v>103</v>
      </c>
      <c r="C36" s="16" t="s">
        <v>101</v>
      </c>
      <c r="D36" s="15">
        <v>59</v>
      </c>
      <c r="E36" s="15">
        <v>0</v>
      </c>
      <c r="F36" s="17">
        <v>0</v>
      </c>
      <c r="G36" s="18">
        <v>30637.096774193542</v>
      </c>
      <c r="H36" s="17">
        <v>37990</v>
      </c>
      <c r="I36" s="17">
        <v>0</v>
      </c>
      <c r="J36" s="17">
        <f>H36-I36</f>
        <v>37990</v>
      </c>
      <c r="K36" s="61" t="s">
        <v>112</v>
      </c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49" s="10" customFormat="1" ht="33.6" customHeight="1">
      <c r="A37" s="39" t="s">
        <v>98</v>
      </c>
      <c r="B37" s="53" t="s">
        <v>108</v>
      </c>
      <c r="C37" s="51" t="s">
        <v>49</v>
      </c>
      <c r="D37" s="53">
        <v>59</v>
      </c>
      <c r="E37" s="53">
        <v>0</v>
      </c>
      <c r="F37" s="20">
        <v>0</v>
      </c>
      <c r="G37" s="54">
        <v>33056</v>
      </c>
      <c r="H37" s="55">
        <v>40990.195903999993</v>
      </c>
      <c r="I37" s="55">
        <v>0</v>
      </c>
      <c r="J37" s="20">
        <f>H37-I37</f>
        <v>40990.195903999993</v>
      </c>
      <c r="K37" s="62">
        <v>0</v>
      </c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49" s="10" customFormat="1" ht="33.75" customHeight="1">
      <c r="A38" s="52" t="s">
        <v>99</v>
      </c>
      <c r="B38" s="15" t="s">
        <v>109</v>
      </c>
      <c r="C38" s="16" t="s">
        <v>102</v>
      </c>
      <c r="D38" s="15">
        <v>79</v>
      </c>
      <c r="E38" s="15">
        <v>0</v>
      </c>
      <c r="F38" s="17">
        <v>0</v>
      </c>
      <c r="G38" s="18">
        <v>36282.258064516136</v>
      </c>
      <c r="H38" s="17">
        <v>44990.000000000007</v>
      </c>
      <c r="I38" s="17">
        <v>0</v>
      </c>
      <c r="J38" s="17">
        <f>H38-I38</f>
        <v>44990.000000000007</v>
      </c>
      <c r="K38" s="61">
        <v>0</v>
      </c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49" s="10" customFormat="1" ht="33.6" customHeight="1">
      <c r="A39" s="39" t="s">
        <v>100</v>
      </c>
      <c r="B39" s="53" t="s">
        <v>50</v>
      </c>
      <c r="C39" s="51" t="s">
        <v>51</v>
      </c>
      <c r="D39" s="53">
        <v>79</v>
      </c>
      <c r="E39" s="53">
        <v>0</v>
      </c>
      <c r="F39" s="20">
        <v>0</v>
      </c>
      <c r="G39" s="54">
        <v>40314.516129032258</v>
      </c>
      <c r="H39" s="55">
        <v>49990</v>
      </c>
      <c r="I39" s="55">
        <v>0</v>
      </c>
      <c r="J39" s="20">
        <f>H39-I39</f>
        <v>49990</v>
      </c>
      <c r="K39" s="62">
        <v>0</v>
      </c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49" s="9" customFormat="1" ht="34.5" customHeight="1">
      <c r="A40" s="34" t="s">
        <v>107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49" s="10" customFormat="1" ht="33.75" customHeight="1">
      <c r="A41" s="52" t="s">
        <v>56</v>
      </c>
      <c r="B41" s="15" t="s">
        <v>60</v>
      </c>
      <c r="C41" s="16" t="s">
        <v>65</v>
      </c>
      <c r="D41" s="15">
        <v>77</v>
      </c>
      <c r="E41" s="15">
        <v>0</v>
      </c>
      <c r="F41" s="17">
        <f>IF(E41&lt;=122,0,IF(E41&lt;=139,0.64,IF(E41&lt;=166,0.7,IF(E41&lt;=208,0.85,IF(E41&lt;=224,1.87,IF(E41&lt;=240,2.2,IF(E41&lt;=260,2.5,IF(E41&lt;280,2.7,2.85))))))))*E41</f>
        <v>0</v>
      </c>
      <c r="G41" s="18">
        <v>39508</v>
      </c>
      <c r="H41" s="17">
        <v>48990</v>
      </c>
      <c r="I41" s="17">
        <v>0</v>
      </c>
      <c r="J41" s="17">
        <f t="shared" ref="J41" si="9">H41-I41</f>
        <v>48990</v>
      </c>
      <c r="K41" s="61">
        <v>0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</row>
    <row r="42" spans="1:49" s="10" customFormat="1" ht="33.75" customHeight="1">
      <c r="A42" s="39" t="s">
        <v>57</v>
      </c>
      <c r="B42" s="53" t="s">
        <v>62</v>
      </c>
      <c r="C42" s="51" t="s">
        <v>66</v>
      </c>
      <c r="D42" s="53">
        <v>77</v>
      </c>
      <c r="E42" s="53">
        <v>0</v>
      </c>
      <c r="F42" s="20">
        <f t="shared" ref="F42:F45" si="10">IF(E42&lt;=122,0,IF(E42&lt;=139,0.64,IF(E42&lt;=166,0.7,IF(E42&lt;=208,0.85,IF(E42&lt;=224,1.87,IF(E42&lt;=240,2.2,IF(E42&lt;=260,2.5,IF(E42&lt;280,2.7,2.85))))))))*E42</f>
        <v>0</v>
      </c>
      <c r="G42" s="54">
        <v>44347</v>
      </c>
      <c r="H42" s="55">
        <v>54990</v>
      </c>
      <c r="I42" s="55">
        <v>0</v>
      </c>
      <c r="J42" s="20">
        <f t="shared" ref="J42:J45" si="11">H42-I42</f>
        <v>54990</v>
      </c>
      <c r="K42" s="62">
        <v>0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</row>
    <row r="43" spans="1:49" s="10" customFormat="1" ht="33.75" customHeight="1">
      <c r="A43" s="52" t="s">
        <v>58</v>
      </c>
      <c r="B43" s="15" t="s">
        <v>61</v>
      </c>
      <c r="C43" s="16" t="s">
        <v>68</v>
      </c>
      <c r="D43" s="15">
        <v>77</v>
      </c>
      <c r="E43" s="15">
        <v>0</v>
      </c>
      <c r="F43" s="17">
        <f t="shared" si="10"/>
        <v>0</v>
      </c>
      <c r="G43" s="18">
        <v>49185</v>
      </c>
      <c r="H43" s="17">
        <v>60990</v>
      </c>
      <c r="I43" s="17">
        <v>0</v>
      </c>
      <c r="J43" s="17">
        <f t="shared" si="11"/>
        <v>60990</v>
      </c>
      <c r="K43" s="61">
        <v>0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1:49" s="10" customFormat="1" ht="33.75" customHeight="1">
      <c r="A44" s="39" t="s">
        <v>59</v>
      </c>
      <c r="B44" s="53" t="s">
        <v>63</v>
      </c>
      <c r="C44" s="51" t="s">
        <v>69</v>
      </c>
      <c r="D44" s="53">
        <v>77</v>
      </c>
      <c r="E44" s="53">
        <v>0</v>
      </c>
      <c r="F44" s="20">
        <f t="shared" si="10"/>
        <v>0</v>
      </c>
      <c r="G44" s="54">
        <v>54024</v>
      </c>
      <c r="H44" s="55">
        <v>66990</v>
      </c>
      <c r="I44" s="55">
        <v>0</v>
      </c>
      <c r="J44" s="20">
        <f t="shared" si="11"/>
        <v>66990</v>
      </c>
      <c r="K44" s="62">
        <v>0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1:49" s="10" customFormat="1" ht="33.75" customHeight="1">
      <c r="A45" s="52" t="s">
        <v>67</v>
      </c>
      <c r="B45" s="15" t="s">
        <v>64</v>
      </c>
      <c r="C45" s="16" t="s">
        <v>70</v>
      </c>
      <c r="D45" s="15">
        <v>77</v>
      </c>
      <c r="E45" s="15">
        <v>0</v>
      </c>
      <c r="F45" s="17">
        <f t="shared" si="10"/>
        <v>0</v>
      </c>
      <c r="G45" s="18">
        <v>55637</v>
      </c>
      <c r="H45" s="17">
        <v>68990</v>
      </c>
      <c r="I45" s="17">
        <v>0</v>
      </c>
      <c r="J45" s="17">
        <f t="shared" si="11"/>
        <v>68990</v>
      </c>
      <c r="K45" s="61">
        <v>0</v>
      </c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1:49" s="9" customFormat="1" ht="24.9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49" s="2" customFormat="1" ht="31.2">
      <c r="A47" s="64"/>
      <c r="B47" s="64"/>
      <c r="C47" s="64"/>
      <c r="D47" s="64"/>
      <c r="E47" s="64"/>
      <c r="F47" s="64"/>
      <c r="G47" s="64"/>
      <c r="H47" s="6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s="2" customFormat="1" ht="6" customHeight="1"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ht="25.8">
      <c r="A49" s="47" t="s">
        <v>2</v>
      </c>
      <c r="B49" s="6"/>
      <c r="C49" s="3"/>
      <c r="D49" s="49"/>
      <c r="E49" s="2"/>
      <c r="F49" s="2"/>
      <c r="G49" s="2"/>
      <c r="H49" s="2"/>
      <c r="I49" s="2"/>
      <c r="J49" s="2"/>
      <c r="K49" s="2"/>
    </row>
    <row r="50" spans="1:49" ht="18">
      <c r="A50" s="48" t="s">
        <v>6</v>
      </c>
      <c r="B50" s="7"/>
      <c r="C50" s="2"/>
      <c r="D50" s="2"/>
      <c r="E50" s="2"/>
      <c r="F50" s="2"/>
      <c r="G50" s="2"/>
      <c r="H50" s="2"/>
      <c r="I50" s="2"/>
      <c r="J50" s="2"/>
      <c r="K50" s="2"/>
    </row>
    <row r="51" spans="1:49" ht="17.399999999999999">
      <c r="A51" s="63" t="s">
        <v>113</v>
      </c>
      <c r="B51" s="7"/>
      <c r="C51" s="2"/>
      <c r="D51" s="2"/>
      <c r="E51" s="2"/>
      <c r="F51" s="2"/>
      <c r="G51" s="2"/>
      <c r="H51" s="2"/>
      <c r="I51" s="2"/>
      <c r="J51" s="2"/>
      <c r="K51" s="2"/>
    </row>
    <row r="52" spans="1:49" ht="18">
      <c r="A52" s="48" t="s">
        <v>7</v>
      </c>
      <c r="B52" s="7"/>
      <c r="C52" s="2"/>
      <c r="D52" s="2"/>
      <c r="E52" s="2"/>
      <c r="F52" s="2"/>
      <c r="G52" s="2"/>
      <c r="H52" s="2"/>
      <c r="I52" s="2"/>
      <c r="J52" s="2"/>
      <c r="K52" s="2"/>
    </row>
    <row r="53" spans="1:49" ht="18">
      <c r="A53" s="48" t="s">
        <v>8</v>
      </c>
      <c r="B53" s="7"/>
      <c r="C53" s="2"/>
      <c r="D53" s="2"/>
      <c r="E53" s="2"/>
      <c r="F53" s="2"/>
      <c r="G53" s="2"/>
      <c r="H53" s="2"/>
      <c r="I53" s="2"/>
      <c r="J53" s="2"/>
      <c r="K53" s="2"/>
    </row>
    <row r="54" spans="1:49" s="2" customFormat="1" ht="15.6">
      <c r="A54" s="65"/>
      <c r="B54" s="65"/>
      <c r="C54" s="65"/>
      <c r="D54" s="65"/>
      <c r="E54" s="65"/>
      <c r="F54" s="65"/>
      <c r="G54" s="65"/>
      <c r="H54" s="6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s="2" customFormat="1" ht="28.8">
      <c r="A55" s="5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4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49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4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49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49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49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49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49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</sheetData>
  <mergeCells count="9">
    <mergeCell ref="A47:H47"/>
    <mergeCell ref="A54:H54"/>
    <mergeCell ref="A1:H1"/>
    <mergeCell ref="B4:E4"/>
    <mergeCell ref="B7:H7"/>
    <mergeCell ref="B3:F3"/>
    <mergeCell ref="A9:H9"/>
    <mergeCell ref="G3:H3"/>
    <mergeCell ref="A5:J5"/>
  </mergeCells>
  <conditionalFormatting sqref="D37 D39">
    <cfRule type="cellIs" dxfId="4" priority="6" operator="equal">
      <formula>0</formula>
    </cfRule>
  </conditionalFormatting>
  <conditionalFormatting sqref="D42 D44">
    <cfRule type="cellIs" dxfId="3" priority="1" operator="equal">
      <formula>0</formula>
    </cfRule>
  </conditionalFormatting>
  <conditionalFormatting sqref="E11:E15">
    <cfRule type="cellIs" dxfId="2" priority="34" operator="equal">
      <formula>0</formula>
    </cfRule>
  </conditionalFormatting>
  <conditionalFormatting sqref="H18">
    <cfRule type="cellIs" dxfId="1" priority="43" operator="equal">
      <formula>0</formula>
    </cfRule>
  </conditionalFormatting>
  <conditionalFormatting sqref="H21:H26 H30:H34">
    <cfRule type="cellIs" dxfId="0" priority="25" operator="equal">
      <formula>0</formula>
    </cfRule>
  </conditionalFormatting>
  <printOptions horizontalCentered="1"/>
  <pageMargins left="0" right="0" top="0" bottom="0" header="0" footer="0"/>
  <pageSetup scale="2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ΜΥ26</vt:lpstr>
      <vt:lpstr>ΜΥ26!Print_Area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2025-03-06T12:12:22Z</cp:lastPrinted>
  <dcterms:created xsi:type="dcterms:W3CDTF">2010-08-27T07:05:47Z</dcterms:created>
  <dcterms:modified xsi:type="dcterms:W3CDTF">2025-07-15T09:04:42Z</dcterms:modified>
</cp:coreProperties>
</file>