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907A89E4-D138-4988-B4C7-CC2F8774542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5" sheetId="4" r:id="rId1"/>
  </sheets>
  <definedNames>
    <definedName name="_xlnm.Print_Area" localSheetId="0">ΜΥ25!$A$1:$M$53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4" l="1"/>
  <c r="F44" i="4"/>
  <c r="J43" i="4"/>
  <c r="F43" i="4"/>
  <c r="J42" i="4"/>
  <c r="F42" i="4"/>
  <c r="J41" i="4"/>
  <c r="F41" i="4"/>
  <c r="J40" i="4"/>
  <c r="J38" i="4"/>
  <c r="J37" i="4"/>
  <c r="J36" i="4"/>
  <c r="J33" i="4"/>
  <c r="J34" i="4"/>
  <c r="J32" i="4"/>
  <c r="J31" i="4"/>
  <c r="J30" i="4"/>
  <c r="J29" i="4"/>
  <c r="J28" i="4"/>
  <c r="J25" i="4"/>
  <c r="J23" i="4"/>
  <c r="J26" i="4"/>
  <c r="J24" i="4"/>
  <c r="J22" i="4"/>
  <c r="J21" i="4"/>
  <c r="J20" i="4"/>
  <c r="J18" i="4"/>
  <c r="J17" i="4"/>
  <c r="J15" i="4"/>
  <c r="J14" i="4"/>
  <c r="J13" i="4"/>
  <c r="J12" i="4"/>
  <c r="J11" i="4"/>
  <c r="F34" i="4" l="1"/>
  <c r="F33" i="4"/>
  <c r="F32" i="4"/>
  <c r="F31" i="4"/>
  <c r="F30" i="4"/>
  <c r="F29" i="4"/>
  <c r="F28" i="4"/>
  <c r="F40" i="4" l="1"/>
  <c r="F23" i="4"/>
  <c r="F22" i="4" l="1"/>
  <c r="F12" i="4"/>
  <c r="F11" i="4"/>
  <c r="F21" i="4" l="1"/>
  <c r="F24" i="4"/>
  <c r="F25" i="4"/>
  <c r="F26" i="4"/>
  <c r="F17" i="4" l="1"/>
  <c r="F13" i="4"/>
  <c r="F20" i="4" l="1"/>
  <c r="F18" i="4"/>
  <c r="F15" i="4"/>
  <c r="F14" i="4"/>
</calcChain>
</file>

<file path=xl/sharedStrings.xml><?xml version="1.0" encoding="utf-8"?>
<sst xmlns="http://schemas.openxmlformats.org/spreadsheetml/2006/main" count="119" uniqueCount="110">
  <si>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</si>
  <si>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</si>
  <si>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</si>
  <si>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</si>
  <si>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</si>
  <si>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</si>
  <si>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</si>
  <si>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</si>
  <si>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</si>
  <si>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</si>
  <si>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Εκπομπές CO2 - (gr/km)        WLTP  </t>
  </si>
  <si>
    <t xml:space="preserve">Έντυπο ΜΕ-03-01     Ημερομηνία Έκδοσης Έντυπου 09/07/2015   Έκδοση: 2η </t>
  </si>
  <si>
    <t xml:space="preserve">             ΤΕΧΝΟΚΑΡ ΜΑΕΕ</t>
  </si>
  <si>
    <t>CC / Kwh</t>
  </si>
  <si>
    <t>1.5 eTSI 150hp Leon DSG MHEV</t>
  </si>
  <si>
    <t>Leon PA 5D</t>
  </si>
  <si>
    <t xml:space="preserve">Leon PA Sportstourer </t>
  </si>
  <si>
    <t>Formentor PA</t>
  </si>
  <si>
    <t>1.5 TSI 272hp VZ DSG e-Hybrid</t>
  </si>
  <si>
    <t xml:space="preserve">1.5 TSI 272hp VZ DSG e-Hybrid </t>
  </si>
  <si>
    <t>KMPBNX</t>
  </si>
  <si>
    <t>KMPB5Z</t>
  </si>
  <si>
    <t>KMPCYZ</t>
  </si>
  <si>
    <t>KMPB0Y</t>
  </si>
  <si>
    <t>KMPC1Y</t>
  </si>
  <si>
    <t>KMPBLZ</t>
  </si>
  <si>
    <t>KUGBNX</t>
  </si>
  <si>
    <t>KUGB5Z</t>
  </si>
  <si>
    <t>KUGB0Y</t>
  </si>
  <si>
    <t>KUGC1Y</t>
  </si>
  <si>
    <t>KUGCIZ</t>
  </si>
  <si>
    <t>KUDB0Y</t>
  </si>
  <si>
    <t>KUDC1Y</t>
  </si>
  <si>
    <t>KMPC3T</t>
  </si>
  <si>
    <t xml:space="preserve">                                 Ενδεικτικός Τιμοκατάλογος Ανώτατης Προτεινόμενης Λιανικής Τιμής Αυτοκινήτων CUPRA MY25</t>
  </si>
  <si>
    <t>1.5 eTSI 150hp Formentor DSG MHEV</t>
  </si>
  <si>
    <t>LPU01</t>
  </si>
  <si>
    <t>LPV01</t>
  </si>
  <si>
    <t>LPA01</t>
  </si>
  <si>
    <t>LPH01</t>
  </si>
  <si>
    <t>LPN01</t>
  </si>
  <si>
    <t>LQA01</t>
  </si>
  <si>
    <t>LQH01</t>
  </si>
  <si>
    <t>FPT01</t>
  </si>
  <si>
    <t>FPV01</t>
  </si>
  <si>
    <t>FPD01</t>
  </si>
  <si>
    <t>FPM01</t>
  </si>
  <si>
    <t>FPE01</t>
  </si>
  <si>
    <t>FPH01</t>
  </si>
  <si>
    <t>FPB01</t>
  </si>
  <si>
    <t>ΤΕΛΗ ΚΥΚΛΟΦΟΡΙΑΣ 2024 (€)</t>
  </si>
  <si>
    <t>Born</t>
  </si>
  <si>
    <t>K11C5D</t>
  </si>
  <si>
    <t>77 KWh 231hp eBoost</t>
  </si>
  <si>
    <t>K11C5G</t>
  </si>
  <si>
    <t>59 KWh 231hp eBoost</t>
  </si>
  <si>
    <t>K11D8H</t>
  </si>
  <si>
    <t>79 KWh 326hp VZ</t>
  </si>
  <si>
    <t>BOF01</t>
  </si>
  <si>
    <t>BOG01</t>
  </si>
  <si>
    <t>BOV01</t>
  </si>
  <si>
    <t xml:space="preserve">1.5 TSI 204hp Leon DSG e-Hybrid </t>
  </si>
  <si>
    <t xml:space="preserve">2.0 TSI 300hp VZ DSG </t>
  </si>
  <si>
    <t>2.0 TSI 333hp VZ DSG 4DRIVE</t>
  </si>
  <si>
    <t>1.5 TSI 204hp Formentor DSG e-Hybrid</t>
  </si>
  <si>
    <t>Tavascan</t>
  </si>
  <si>
    <t>TVE04</t>
  </si>
  <si>
    <t>TVE06</t>
  </si>
  <si>
    <t>TVZ08</t>
  </si>
  <si>
    <t>TVZ09</t>
  </si>
  <si>
    <t>KR1B7D</t>
  </si>
  <si>
    <t>KR1C8D</t>
  </si>
  <si>
    <t>KR1B7D &amp; WEK</t>
  </si>
  <si>
    <t>KR1C8D &amp; WEL</t>
  </si>
  <si>
    <t>KR1C8D &amp; WX2</t>
  </si>
  <si>
    <t>77 KWh 286hp Endurance</t>
  </si>
  <si>
    <t>77 KWh 286hp Endurance Adrenaline</t>
  </si>
  <si>
    <t>TVZ10</t>
  </si>
  <si>
    <t>77 KWh 340hp VZ 4WD</t>
  </si>
  <si>
    <t>77 KWh 340hp VZ 4WD Adrenaline</t>
  </si>
  <si>
    <t>77 KWh 340hp VZ 4WD Extreme</t>
  </si>
  <si>
    <t>Terramar</t>
  </si>
  <si>
    <t>1.5 eTSI 150hp Terramar DSG MHEV</t>
  </si>
  <si>
    <t>2.0 TSI 204hp Terramar DSG 4DRIVE</t>
  </si>
  <si>
    <t xml:space="preserve">2.0 TSI 265hp VZ DSG  </t>
  </si>
  <si>
    <t>1.5 TSI 204hp Terramar DSG e-Hybrid</t>
  </si>
  <si>
    <t>1.5 TSI 272hp VZ DSG e-Hybrid Launch Edition</t>
  </si>
  <si>
    <t>KP1BNZ</t>
  </si>
  <si>
    <t>KP1BOS</t>
  </si>
  <si>
    <t>KP1CYS</t>
  </si>
  <si>
    <t>KP1B8Y</t>
  </si>
  <si>
    <t>KP1C1Y</t>
  </si>
  <si>
    <t>TMD01</t>
  </si>
  <si>
    <t>TMH01</t>
  </si>
  <si>
    <t xml:space="preserve">                                                    Ημερομηνία ισχύος: 12/11/2024</t>
  </si>
  <si>
    <t>TME01</t>
  </si>
  <si>
    <t>TMV01</t>
  </si>
  <si>
    <t>TMC01</t>
  </si>
  <si>
    <t>2.0 TSI 265hp VZ DSG 4DRIVE</t>
  </si>
  <si>
    <t>2.0 TSI 265hp VZ DSG 4DRIVE Launch Edition</t>
  </si>
  <si>
    <t xml:space="preserve">1.5 TSI 150hp Formentor </t>
  </si>
  <si>
    <t xml:space="preserve">2.0 TDI 150hp Formentor DSG </t>
  </si>
  <si>
    <t xml:space="preserve">1.5 TSI 150hp Leon </t>
  </si>
  <si>
    <t xml:space="preserve">ΕΚΠΤΩΣΗ ΛΙΑΝΙΚΗΣ </t>
  </si>
  <si>
    <t>ΑΝΩΤΑΤΗ ΠΡΟΤΕΙΝΟΜΕΝΗ ΛΙΑΝΙΚΗ TIMH ΜΕ ΕΚΠΤΩΣΗ</t>
  </si>
  <si>
    <t>KP1CYS &amp; PBA &amp; PTC &amp; PN1 &amp; R0Z &amp; Z0C &amp; PA1 &amp; PP2 &amp; WF1</t>
  </si>
  <si>
    <t>KP1C1Y &amp; PTC &amp; PN1 &amp; R0Z &amp; Z0E &amp; PA1 &amp; PP2 &amp; WF1 &amp; PR2</t>
  </si>
  <si>
    <t xml:space="preserve">ΠΟΣΟΣΤΟ ΜΕΤΑΒΟΛΗΣ ΑΠΌ ΠΡΟΗΓΟΥΜΕΝΟ ΤΙΜΟΚΑΤΑΛΟΓΟ  </t>
  </si>
  <si>
    <t>ΝΕΟ ΜΟΝΤΕΛΟ</t>
  </si>
  <si>
    <t>ΑΡΙΘΜΟΣ ΠΡΩΤΟΚΟΛΛΟΥ ΚΑΤΑΘΕΣΗΣ ΚΑΙ ΑΠΟΔΟΧΗΣ 9898 - ΗΜΕΡΟΜΗΝΙΑ ΑΠΟΔΟΧΗΣ 14/11/24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</si>
</sst>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100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i/>
      <u/>
      <sz val="14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charset val="161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2" applyNumberFormat="0" applyAlignment="0" applyProtection="0"/>
    <xf numFmtId="0" fontId="14" fillId="21" borderId="3" applyNumberFormat="0" applyAlignment="0" applyProtection="0"/>
    <xf numFmtId="0" fontId="15" fillId="9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19" fillId="14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0" borderId="7" applyNumberFormat="0" applyAlignment="0" applyProtection="0"/>
    <xf numFmtId="0" fontId="20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4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36" fillId="25" borderId="0" applyNumberFormat="0" applyBorder="0" applyAlignment="0" applyProtection="0"/>
    <xf numFmtId="0" fontId="37" fillId="7" borderId="0" applyNumberFormat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14" borderId="0" applyNumberFormat="0" applyBorder="0" applyAlignment="0" applyProtection="0"/>
    <xf numFmtId="0" fontId="20" fillId="23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3" borderId="0" applyNumberFormat="0" applyBorder="0" applyAlignment="0" applyProtection="0"/>
    <xf numFmtId="0" fontId="39" fillId="36" borderId="0" applyNumberFormat="0" applyBorder="0" applyAlignment="0" applyProtection="0"/>
    <xf numFmtId="0" fontId="39" fillId="39" borderId="0" applyNumberFormat="0" applyBorder="0" applyAlignment="0" applyProtection="0"/>
    <xf numFmtId="0" fontId="11" fillId="36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7" borderId="0" applyNumberFormat="0" applyBorder="0" applyAlignment="0" applyProtection="0"/>
    <xf numFmtId="0" fontId="41" fillId="29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29" borderId="3" applyNumberFormat="0" applyAlignment="0" applyProtection="0"/>
    <xf numFmtId="0" fontId="44" fillId="25" borderId="0" applyNumberFormat="0" applyBorder="0" applyAlignment="0" applyProtection="0"/>
    <xf numFmtId="0" fontId="18" fillId="32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29" borderId="3" applyNumberFormat="0" applyAlignment="0" applyProtection="0"/>
    <xf numFmtId="0" fontId="14" fillId="29" borderId="3" applyNumberFormat="0" applyAlignment="0" applyProtection="0"/>
    <xf numFmtId="0" fontId="14" fillId="29" borderId="3" applyNumberFormat="0" applyAlignment="0" applyProtection="0"/>
    <xf numFmtId="1" fontId="46" fillId="0" borderId="13" applyAlignment="0">
      <alignment horizontal="left" vertical="center"/>
    </xf>
    <xf numFmtId="0" fontId="23" fillId="48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49" borderId="7" applyNumberFormat="0" applyFont="0" applyAlignment="0" applyProtection="0"/>
    <xf numFmtId="169" fontId="49" fillId="0" borderId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5" borderId="3" applyNumberFormat="0" applyAlignment="0" applyProtection="0"/>
    <xf numFmtId="0" fontId="54" fillId="0" borderId="0" applyNumberFormat="0" applyFill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2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1" borderId="0" applyNumberFormat="0" applyBorder="0" applyAlignment="0" applyProtection="0"/>
    <xf numFmtId="0" fontId="30" fillId="6" borderId="0" applyNumberFormat="0" applyBorder="0" applyAlignment="0" applyProtection="0"/>
    <xf numFmtId="0" fontId="20" fillId="31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0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9" fillId="49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29" borderId="2" applyNumberFormat="0" applyAlignment="0" applyProtection="0"/>
    <xf numFmtId="0" fontId="13" fillId="29" borderId="2" applyNumberFormat="0" applyAlignment="0" applyProtection="0"/>
    <xf numFmtId="0" fontId="18" fillId="32" borderId="0" applyNumberFormat="0" applyBorder="0" applyAlignment="0" applyProtection="0"/>
    <xf numFmtId="0" fontId="45" fillId="31" borderId="0" applyNumberFormat="0" applyBorder="0" applyAlignment="0" applyProtection="0"/>
    <xf numFmtId="0" fontId="13" fillId="29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8" borderId="4" applyNumberFormat="0" applyAlignment="0" applyProtection="0"/>
    <xf numFmtId="0" fontId="79" fillId="0" borderId="5" applyNumberFormat="0" applyFill="0" applyAlignment="0" applyProtection="0"/>
    <xf numFmtId="0" fontId="45" fillId="51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8" borderId="4" applyNumberFormat="0" applyAlignment="0" applyProtection="0"/>
    <xf numFmtId="0" fontId="83" fillId="0" borderId="0"/>
    <xf numFmtId="0" fontId="37" fillId="7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68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7" fillId="4" borderId="0" xfId="0" applyFont="1" applyFill="1" applyAlignment="1">
      <alignment horizontal="center" vertical="center" wrapText="1"/>
    </xf>
    <xf numFmtId="0" fontId="88" fillId="52" borderId="0" xfId="0" applyFont="1" applyFill="1" applyAlignment="1">
      <alignment vertical="center"/>
    </xf>
    <xf numFmtId="0" fontId="92" fillId="53" borderId="21" xfId="0" applyFont="1" applyFill="1" applyBorder="1" applyAlignment="1">
      <alignment horizontal="center" vertical="center"/>
    </xf>
    <xf numFmtId="0" fontId="92" fillId="53" borderId="21" xfId="0" applyFont="1" applyFill="1" applyBorder="1" applyAlignment="1">
      <alignment horizontal="left" vertical="center"/>
    </xf>
    <xf numFmtId="166" fontId="92" fillId="53" borderId="21" xfId="0" applyNumberFormat="1" applyFont="1" applyFill="1" applyBorder="1" applyAlignment="1">
      <alignment horizontal="center" vertical="center"/>
    </xf>
    <xf numFmtId="166" fontId="92" fillId="53" borderId="22" xfId="0" applyNumberFormat="1" applyFont="1" applyFill="1" applyBorder="1" applyAlignment="1">
      <alignment horizontal="center" vertical="center"/>
    </xf>
    <xf numFmtId="0" fontId="92" fillId="53" borderId="19" xfId="0" applyFont="1" applyFill="1" applyBorder="1" applyAlignment="1">
      <alignment horizontal="center" vertical="center"/>
    </xf>
    <xf numFmtId="166" fontId="92" fillId="55" borderId="21" xfId="0" applyNumberFormat="1" applyFont="1" applyFill="1" applyBorder="1" applyAlignment="1">
      <alignment horizontal="center" vertical="center"/>
    </xf>
    <xf numFmtId="0" fontId="93" fillId="4" borderId="0" xfId="0" applyFont="1" applyFill="1" applyAlignment="1">
      <alignment horizontal="center" vertical="center" wrapText="1"/>
    </xf>
    <xf numFmtId="0" fontId="86" fillId="4" borderId="0" xfId="0" applyFont="1" applyFill="1" applyAlignment="1">
      <alignment horizontal="left" vertical="center" wrapText="1"/>
    </xf>
    <xf numFmtId="166" fontId="92" fillId="53" borderId="0" xfId="0" applyNumberFormat="1" applyFont="1" applyFill="1" applyAlignment="1">
      <alignment horizontal="center" vertical="center"/>
    </xf>
    <xf numFmtId="0" fontId="93" fillId="4" borderId="0" xfId="0" applyFont="1" applyFill="1" applyAlignment="1">
      <alignment vertical="center" wrapText="1"/>
    </xf>
    <xf numFmtId="0" fontId="88" fillId="54" borderId="23" xfId="1" applyFont="1" applyFill="1" applyBorder="1" applyAlignment="1">
      <alignment horizontal="center" vertical="center"/>
    </xf>
    <xf numFmtId="0" fontId="88" fillId="54" borderId="24" xfId="1" applyFont="1" applyFill="1" applyBorder="1" applyAlignment="1">
      <alignment horizontal="center" vertical="center" wrapText="1"/>
    </xf>
    <xf numFmtId="0" fontId="88" fillId="54" borderId="24" xfId="1" applyFont="1" applyFill="1" applyBorder="1" applyAlignment="1">
      <alignment horizontal="center" vertical="center"/>
    </xf>
    <xf numFmtId="0" fontId="89" fillId="54" borderId="24" xfId="1" applyFont="1" applyFill="1" applyBorder="1" applyAlignment="1">
      <alignment horizontal="center" vertical="center" wrapText="1"/>
    </xf>
    <xf numFmtId="0" fontId="89" fillId="54" borderId="25" xfId="1" applyFont="1" applyFill="1" applyBorder="1" applyAlignment="1">
      <alignment horizontal="center" vertical="center" wrapText="1"/>
    </xf>
    <xf numFmtId="0" fontId="91" fillId="52" borderId="26" xfId="0" applyFont="1" applyFill="1" applyBorder="1" applyAlignment="1">
      <alignment vertical="center"/>
    </xf>
    <xf numFmtId="0" fontId="88" fillId="52" borderId="26" xfId="0" applyFont="1" applyFill="1" applyBorder="1" applyAlignment="1">
      <alignment vertical="center"/>
    </xf>
    <xf numFmtId="0" fontId="92" fillId="53" borderId="20" xfId="0" applyFont="1" applyFill="1" applyBorder="1" applyAlignment="1">
      <alignment horizontal="center" vertical="center"/>
    </xf>
    <xf numFmtId="0" fontId="92" fillId="55" borderId="27" xfId="0" applyFont="1" applyFill="1" applyBorder="1" applyAlignment="1">
      <alignment horizontal="center" vertical="center"/>
    </xf>
    <xf numFmtId="0" fontId="91" fillId="52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5" borderId="0" xfId="0" applyFill="1" applyAlignment="1">
      <alignment horizontal="center"/>
    </xf>
    <xf numFmtId="0" fontId="92" fillId="53" borderId="0" xfId="0" applyFont="1" applyFill="1" applyAlignment="1">
      <alignment horizontal="center" vertical="center"/>
    </xf>
    <xf numFmtId="0" fontId="92" fillId="55" borderId="20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left" vertical="center"/>
    </xf>
    <xf numFmtId="166" fontId="92" fillId="55" borderId="22" xfId="0" applyNumberFormat="1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left" vertical="center"/>
    </xf>
    <xf numFmtId="166" fontId="92" fillId="55" borderId="19" xfId="0" applyNumberFormat="1" applyFont="1" applyFill="1" applyBorder="1" applyAlignment="1">
      <alignment horizontal="center" vertical="center"/>
    </xf>
    <xf numFmtId="166" fontId="92" fillId="55" borderId="28" xfId="0" applyNumberFormat="1" applyFont="1" applyFill="1" applyBorder="1" applyAlignment="1">
      <alignment horizontal="center" vertical="center"/>
    </xf>
    <xf numFmtId="0" fontId="94" fillId="2" borderId="0" xfId="0" applyFont="1" applyFill="1" applyAlignment="1">
      <alignment horizontal="left" vertical="center"/>
    </xf>
    <xf numFmtId="0" fontId="95" fillId="2" borderId="0" xfId="0" applyFont="1" applyFill="1" applyAlignment="1">
      <alignment horizontal="left" vertical="center"/>
    </xf>
    <xf numFmtId="0" fontId="96" fillId="4" borderId="0" xfId="0" applyFont="1" applyFill="1" applyAlignment="1">
      <alignment horizontal="left" vertical="center"/>
    </xf>
    <xf numFmtId="0" fontId="97" fillId="4" borderId="0" xfId="0" applyFont="1" applyFill="1" applyAlignment="1">
      <alignment horizontal="left" vertical="center"/>
    </xf>
    <xf numFmtId="0" fontId="92" fillId="53" borderId="29" xfId="0" applyFont="1" applyFill="1" applyBorder="1" applyAlignment="1">
      <alignment horizontal="left" vertical="center"/>
    </xf>
    <xf numFmtId="0" fontId="92" fillId="55" borderId="29" xfId="0" applyFont="1" applyFill="1" applyBorder="1" applyAlignment="1">
      <alignment horizontal="left" vertical="center"/>
    </xf>
    <xf numFmtId="0" fontId="92" fillId="53" borderId="27" xfId="0" applyFont="1" applyFill="1" applyBorder="1" applyAlignment="1">
      <alignment horizontal="center" vertical="center"/>
    </xf>
    <xf numFmtId="0" fontId="92" fillId="55" borderId="29" xfId="0" applyFont="1" applyFill="1" applyBorder="1" applyAlignment="1">
      <alignment horizontal="center" vertical="center"/>
    </xf>
    <xf numFmtId="166" fontId="92" fillId="55" borderId="30" xfId="0" applyNumberFormat="1" applyFont="1" applyFill="1" applyBorder="1" applyAlignment="1">
      <alignment horizontal="center" vertical="center"/>
    </xf>
    <xf numFmtId="166" fontId="92" fillId="55" borderId="29" xfId="0" applyNumberFormat="1" applyFont="1" applyFill="1" applyBorder="1" applyAlignment="1">
      <alignment horizontal="center" vertical="center"/>
    </xf>
    <xf numFmtId="9" fontId="92" fillId="53" borderId="21" xfId="0" applyNumberFormat="1" applyFont="1" applyFill="1" applyBorder="1" applyAlignment="1">
      <alignment horizontal="center" vertical="center"/>
    </xf>
    <xf numFmtId="9" fontId="92" fillId="55" borderId="21" xfId="0" applyNumberFormat="1" applyFont="1" applyFill="1" applyBorder="1" applyAlignment="1">
      <alignment horizontal="center" vertical="center"/>
    </xf>
    <xf numFmtId="0" fontId="9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5" borderId="0" xfId="0" applyFill="1" applyAlignment="1">
      <alignment horizontal="center"/>
    </xf>
    <xf numFmtId="0" fontId="93" fillId="4" borderId="0" xfId="0" applyFont="1" applyFill="1" applyAlignment="1">
      <alignment horizontal="center" vertical="center" wrapText="1"/>
    </xf>
    <xf numFmtId="0" fontId="90" fillId="4" borderId="0" xfId="1" applyFont="1" applyFill="1" applyAlignment="1">
      <alignment horizontal="right" vertical="center"/>
    </xf>
    <xf numFmtId="0" fontId="86" fillId="4" borderId="0" xfId="0" applyFont="1" applyFill="1" applyAlignment="1">
      <alignment horizontal="left" vertical="center" wrapText="1"/>
    </xf>
    <xf numFmtId="0" fontId="86" fillId="4" borderId="0" xfId="0" applyFont="1" applyFill="1" applyAlignment="1">
      <alignment horizontal="center" vertical="center" wrapText="1"/>
    </xf>
    <xf numFmtId="0" fontId="99" fillId="4" borderId="0" xfId="0" applyFont="1" applyFill="1"/>
    <xf numFmtId="0" fontId="99" fillId="0" borderId="0" xfId="0" applyFont="1"/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3C010E73-32EE-47FB-98A1-5113B1BBB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28E958C2-588B-45CF-9A50-C92BD6B90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D11E3D51-DF9E-42FA-B7C2-53F2E55D3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F99FA54B-8999-419C-A4D5-DA1FA335F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82D80D38-58C0-4C6C-AF00-9E0D0CD47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4B0DB9F4-9929-4625-B517-0A5B32418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42B186DA-D80F-4419-8AA5-52D9F2E71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73"/>
  <sheetViews>
    <sheetView tabSelected="1" view="pageBreakPreview" zoomScale="40" zoomScaleNormal="40" zoomScaleSheetLayoutView="40" workbookViewId="0">
      <selection activeCell="A5" sqref="A5:XFD5"/>
    </sheetView>
  </sheetViews>
  <sheetFormatPr defaultRowHeight="14.4"/>
  <cols>
    <col min="1" max="1" width="42.88671875" customWidth="1"/>
    <col min="2" max="2" width="114.88671875" bestFit="1" customWidth="1"/>
    <col min="3" max="3" width="118.3320312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10" width="25.6640625" customWidth="1"/>
    <col min="11" max="11" width="28.5546875" customWidth="1"/>
    <col min="12" max="21" width="9.109375" style="1"/>
    <col min="22" max="49" width="8.88671875" style="1"/>
  </cols>
  <sheetData>
    <row r="1" spans="1:49" ht="17.25" customHeight="1">
      <c r="A1" s="61"/>
      <c r="B1" s="61"/>
      <c r="C1" s="61"/>
      <c r="D1" s="61"/>
      <c r="E1" s="61"/>
      <c r="F1" s="61"/>
      <c r="G1" s="61"/>
      <c r="H1" s="61"/>
      <c r="I1" s="1"/>
      <c r="J1" s="1"/>
      <c r="K1" s="1"/>
    </row>
    <row r="2" spans="1:49" ht="27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49" ht="27.75" customHeight="1">
      <c r="A3" s="24"/>
      <c r="B3" s="62" t="s">
        <v>34</v>
      </c>
      <c r="C3" s="62"/>
      <c r="D3" s="62"/>
      <c r="E3" s="62"/>
      <c r="F3" s="62"/>
      <c r="G3" s="64" t="s">
        <v>12</v>
      </c>
      <c r="H3" s="64"/>
      <c r="I3" s="1"/>
      <c r="J3" s="1"/>
      <c r="K3" s="1"/>
    </row>
    <row r="4" spans="1:49" ht="31.5" customHeight="1">
      <c r="A4" s="36"/>
      <c r="B4" s="62" t="s">
        <v>94</v>
      </c>
      <c r="C4" s="62"/>
      <c r="D4" s="62"/>
      <c r="E4" s="62"/>
      <c r="F4" s="13"/>
      <c r="G4" s="13"/>
      <c r="H4" s="22"/>
      <c r="I4" s="22"/>
      <c r="J4" s="22"/>
      <c r="K4" s="13"/>
    </row>
    <row r="5" spans="1:49" s="67" customFormat="1" ht="35.25" customHeight="1">
      <c r="A5" s="65" t="s">
        <v>109</v>
      </c>
      <c r="B5" s="65"/>
      <c r="C5" s="65"/>
      <c r="D5" s="65"/>
      <c r="E5" s="65"/>
      <c r="F5" s="65"/>
      <c r="G5" s="65"/>
      <c r="H5" s="65"/>
      <c r="I5" s="65"/>
      <c r="J5" s="65"/>
      <c r="K5" s="66"/>
      <c r="L5" s="66"/>
      <c r="M5" s="66"/>
    </row>
    <row r="6" spans="1:49" ht="18" customHeight="1">
      <c r="A6" s="36"/>
      <c r="B6" s="21"/>
      <c r="C6" s="21"/>
      <c r="D6" s="21"/>
      <c r="E6" s="21"/>
      <c r="F6" s="13"/>
      <c r="G6" s="22"/>
      <c r="H6" s="22"/>
      <c r="I6" s="22"/>
      <c r="J6" s="22"/>
      <c r="K6" s="13"/>
    </row>
    <row r="7" spans="1:49" s="5" customFormat="1" ht="31.5" customHeight="1">
      <c r="A7" s="35"/>
      <c r="B7" s="63" t="s">
        <v>11</v>
      </c>
      <c r="C7" s="63"/>
      <c r="D7" s="63"/>
      <c r="E7" s="63"/>
      <c r="F7" s="63"/>
      <c r="G7" s="63"/>
      <c r="H7" s="6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s="12" customFormat="1" ht="93.75" customHeight="1">
      <c r="A8" s="25" t="s">
        <v>0</v>
      </c>
      <c r="B8" s="26" t="s">
        <v>5</v>
      </c>
      <c r="C8" s="27" t="s">
        <v>1</v>
      </c>
      <c r="D8" s="27" t="s">
        <v>13</v>
      </c>
      <c r="E8" s="28" t="s">
        <v>10</v>
      </c>
      <c r="F8" s="28" t="s">
        <v>50</v>
      </c>
      <c r="G8" s="29" t="s">
        <v>4</v>
      </c>
      <c r="H8" s="28" t="s">
        <v>3</v>
      </c>
      <c r="I8" s="28" t="s">
        <v>103</v>
      </c>
      <c r="J8" s="28" t="s">
        <v>104</v>
      </c>
      <c r="K8" s="28" t="s">
        <v>107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s="12" customFormat="1" ht="6.75" customHeight="1">
      <c r="A9" s="60"/>
      <c r="B9" s="60"/>
      <c r="C9" s="60"/>
      <c r="D9" s="60"/>
      <c r="E9" s="60"/>
      <c r="F9" s="60"/>
      <c r="G9" s="60"/>
      <c r="H9" s="6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s="9" customFormat="1" ht="33.75" customHeight="1">
      <c r="A10" s="30" t="s">
        <v>15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s="10" customFormat="1" ht="33.75" customHeight="1">
      <c r="A11" s="32" t="s">
        <v>36</v>
      </c>
      <c r="B11" s="15" t="s">
        <v>26</v>
      </c>
      <c r="C11" s="16" t="s">
        <v>102</v>
      </c>
      <c r="D11" s="15">
        <v>1498</v>
      </c>
      <c r="E11" s="15">
        <v>133</v>
      </c>
      <c r="F11" s="17">
        <f>IF(E11&lt;=122,0,IF(E11&lt;=139,0.64,IF(E11&lt;=166,0.7,IF(E11&lt;=208,0.85,IF(E11&lt;=224,1.87,IF(E11&lt;=240,2.2,IF(E11&lt;=260,2.5,IF(E11&lt;280,2.7,2.85))))))))*E11</f>
        <v>85.12</v>
      </c>
      <c r="G11" s="18">
        <v>22021.505376344081</v>
      </c>
      <c r="H11" s="17">
        <v>31490</v>
      </c>
      <c r="I11" s="17">
        <v>0</v>
      </c>
      <c r="J11" s="17">
        <f>H11-I11</f>
        <v>31490</v>
      </c>
      <c r="K11" s="57">
        <v>0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49" s="10" customFormat="1" ht="33.75" customHeight="1">
      <c r="A12" s="39" t="s">
        <v>37</v>
      </c>
      <c r="B12" s="40" t="s">
        <v>27</v>
      </c>
      <c r="C12" s="41" t="s">
        <v>14</v>
      </c>
      <c r="D12" s="40">
        <v>1498</v>
      </c>
      <c r="E12" s="40">
        <v>125</v>
      </c>
      <c r="F12" s="20">
        <f>IF(E12&lt;=122,0,IF(E12&lt;=139,0.64,IF(E12&lt;=166,0.7,IF(E12&lt;=208,0.85,IF(E12&lt;=224,1.87,IF(E12&lt;=240,2.2,IF(E12&lt;=260,2.5,IF(E12&lt;280,2.7,2.85))))))))*E12</f>
        <v>80</v>
      </c>
      <c r="G12" s="42">
        <v>24756.109481915933</v>
      </c>
      <c r="H12" s="20">
        <v>33490</v>
      </c>
      <c r="I12" s="20">
        <v>0</v>
      </c>
      <c r="J12" s="20">
        <f>H12-I12</f>
        <v>33490</v>
      </c>
      <c r="K12" s="58">
        <v>0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49" s="10" customFormat="1" ht="33.75" customHeight="1">
      <c r="A13" s="32" t="s">
        <v>38</v>
      </c>
      <c r="B13" s="15" t="s">
        <v>28</v>
      </c>
      <c r="C13" s="16" t="s">
        <v>61</v>
      </c>
      <c r="D13" s="15">
        <v>1498</v>
      </c>
      <c r="E13" s="15">
        <v>9</v>
      </c>
      <c r="F13" s="17">
        <f>IF(E13&lt;=122,0,IF(E13&lt;=139,0.64,IF(E13&lt;=166,0.7,IF(E13&lt;=208,0.85,IF(E13&lt;=224,1.87,IF(E13&lt;=240,2.2,IF(E13&lt;=260,2.5,IF(E13&lt;280,2.7,2.85))))))))*E13</f>
        <v>0</v>
      </c>
      <c r="G13" s="18">
        <v>31917.826501429932</v>
      </c>
      <c r="H13" s="17">
        <v>41990</v>
      </c>
      <c r="I13" s="17">
        <v>0</v>
      </c>
      <c r="J13" s="17">
        <f>H13-I13</f>
        <v>41990</v>
      </c>
      <c r="K13" s="57">
        <v>0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49" s="10" customFormat="1" ht="33.75" customHeight="1">
      <c r="A14" s="39" t="s">
        <v>39</v>
      </c>
      <c r="B14" s="40" t="s">
        <v>29</v>
      </c>
      <c r="C14" s="41" t="s">
        <v>18</v>
      </c>
      <c r="D14" s="40">
        <v>1498</v>
      </c>
      <c r="E14" s="40">
        <v>9</v>
      </c>
      <c r="F14" s="20">
        <f>IF(E14&lt;=122,0,IF(E14&lt;=139,0.64,IF(E14&lt;=166,0.7,IF(E14&lt;=208,0.85,IF(E14&lt;=224,1.87,IF(E14&lt;=240,2.2,IF(E14&lt;=260,2.5,IF(E14&lt;280,2.7,2.85))))))))*E14</f>
        <v>0</v>
      </c>
      <c r="G14" s="42">
        <v>34205.719733079131</v>
      </c>
      <c r="H14" s="20">
        <v>44990</v>
      </c>
      <c r="I14" s="20">
        <v>0</v>
      </c>
      <c r="J14" s="20">
        <f>H14-I14</f>
        <v>44990</v>
      </c>
      <c r="K14" s="58">
        <v>0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49" s="10" customFormat="1" ht="33.75" customHeight="1">
      <c r="A15" s="32" t="s">
        <v>40</v>
      </c>
      <c r="B15" s="15" t="s">
        <v>30</v>
      </c>
      <c r="C15" s="16" t="s">
        <v>62</v>
      </c>
      <c r="D15" s="15">
        <v>1984</v>
      </c>
      <c r="E15" s="15">
        <v>174</v>
      </c>
      <c r="F15" s="17">
        <f t="shared" ref="F15" si="0">IF(E15&lt;=122,0,IF(E15&lt;=139,0.64,IF(E15&lt;=166,0.7,IF(E15&lt;=208,0.85,IF(E15&lt;=224,1.87,IF(E15&lt;=240,2.2,IF(E15&lt;=260,2.5,IF(E15&lt;280,2.7,2.85))))))))*E15</f>
        <v>147.9</v>
      </c>
      <c r="G15" s="18">
        <v>30797.452229299313</v>
      </c>
      <c r="H15" s="17">
        <v>48990</v>
      </c>
      <c r="I15" s="17">
        <v>0</v>
      </c>
      <c r="J15" s="17">
        <f>H15-I15</f>
        <v>48990</v>
      </c>
      <c r="K15" s="57">
        <v>0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49" s="9" customFormat="1" ht="33.75" customHeight="1">
      <c r="A16" s="30" t="s">
        <v>16</v>
      </c>
      <c r="B16" s="31"/>
      <c r="C16" s="14"/>
      <c r="D16" s="14"/>
      <c r="E16" s="14"/>
      <c r="F16" s="14"/>
      <c r="G16" s="14"/>
      <c r="H16" s="14"/>
      <c r="I16" s="14"/>
      <c r="J16" s="14"/>
      <c r="K16" s="14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s="10" customFormat="1" ht="33.75" customHeight="1">
      <c r="A17" s="38" t="s">
        <v>41</v>
      </c>
      <c r="B17" s="15" t="s">
        <v>31</v>
      </c>
      <c r="C17" s="16" t="s">
        <v>61</v>
      </c>
      <c r="D17" s="19">
        <v>1498</v>
      </c>
      <c r="E17" s="38">
        <v>9</v>
      </c>
      <c r="F17" s="17">
        <f>IF(E17&lt;=122,0,IF(E17&lt;=139,0.64,IF(E17&lt;=166,0.7,IF(E17&lt;=208,0.85,IF(E17&lt;=224,1.87,IF(E17&lt;=240,2.2,IF(E17&lt;=260,2.5,IF(E17&lt;280,2.7,2.85))))))))*E17</f>
        <v>0</v>
      </c>
      <c r="G17" s="23">
        <v>32680.457578646332</v>
      </c>
      <c r="H17" s="17">
        <v>42990</v>
      </c>
      <c r="I17" s="17">
        <v>0</v>
      </c>
      <c r="J17" s="17">
        <f>H17-I17</f>
        <v>42990</v>
      </c>
      <c r="K17" s="57">
        <v>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s="10" customFormat="1" ht="33.75" customHeight="1">
      <c r="A18" s="33" t="s">
        <v>42</v>
      </c>
      <c r="B18" s="43" t="s">
        <v>32</v>
      </c>
      <c r="C18" s="44" t="s">
        <v>18</v>
      </c>
      <c r="D18" s="43">
        <v>1498</v>
      </c>
      <c r="E18" s="43">
        <v>10</v>
      </c>
      <c r="F18" s="20">
        <f>IF(E18&lt;=122,0,IF(E18&lt;=139,0.64,IF(E18&lt;=166,0.7,IF(E18&lt;=208,0.85,IF(E18&lt;=224,1.87,IF(E18&lt;=240,2.2,IF(E18&lt;=260,2.5,IF(E18&lt;280,2.7,2.85))))))))*E18</f>
        <v>0</v>
      </c>
      <c r="G18" s="46">
        <v>34968.350810295524</v>
      </c>
      <c r="H18" s="45">
        <v>45990</v>
      </c>
      <c r="I18" s="20">
        <v>0</v>
      </c>
      <c r="J18" s="20">
        <f>H18-I18</f>
        <v>45990</v>
      </c>
      <c r="K18" s="58">
        <v>0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s="9" customFormat="1" ht="33.75" customHeight="1">
      <c r="A19" s="34" t="s">
        <v>17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s="10" customFormat="1" ht="33.75" customHeight="1">
      <c r="A20" s="38" t="s">
        <v>43</v>
      </c>
      <c r="B20" s="15" t="s">
        <v>20</v>
      </c>
      <c r="C20" s="16" t="s">
        <v>100</v>
      </c>
      <c r="D20" s="19">
        <v>1498</v>
      </c>
      <c r="E20" s="38">
        <v>142</v>
      </c>
      <c r="F20" s="17">
        <f>IF(E20&lt;=122,0,IF(E20&lt;=139,0.64,IF(E20&lt;=166,0.7,IF(E20&lt;=208,0.85,IF(E20&lt;=224,1.87,IF(E20&lt;=240,2.2,IF(E20&lt;=260,2.5,IF(E20&lt;280,2.7,2.85))))))))*E20</f>
        <v>99.399999999999991</v>
      </c>
      <c r="G20" s="23">
        <v>23903</v>
      </c>
      <c r="H20" s="17">
        <v>34990</v>
      </c>
      <c r="I20" s="17">
        <v>0</v>
      </c>
      <c r="J20" s="17">
        <f t="shared" ref="J20:J26" si="1">H20-I20</f>
        <v>34990</v>
      </c>
      <c r="K20" s="57">
        <v>-0.03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s="10" customFormat="1" ht="33.75" customHeight="1">
      <c r="A21" s="33" t="s">
        <v>44</v>
      </c>
      <c r="B21" s="43" t="s">
        <v>21</v>
      </c>
      <c r="C21" s="44" t="s">
        <v>35</v>
      </c>
      <c r="D21" s="43">
        <v>1498</v>
      </c>
      <c r="E21" s="43">
        <v>133</v>
      </c>
      <c r="F21" s="20">
        <f t="shared" ref="F21:F26" si="2">IF(E21&lt;=122,0,IF(E21&lt;=139,0.64,IF(E21&lt;=166,0.7,IF(E21&lt;=208,0.85,IF(E21&lt;=224,1.87,IF(E21&lt;=240,2.2,IF(E21&lt;=260,2.5,IF(E21&lt;280,2.7,2.85))))))))*E21</f>
        <v>85.12</v>
      </c>
      <c r="G21" s="46">
        <v>25611</v>
      </c>
      <c r="H21" s="45">
        <v>34990</v>
      </c>
      <c r="I21" s="20">
        <v>0</v>
      </c>
      <c r="J21" s="20">
        <f t="shared" si="1"/>
        <v>34990</v>
      </c>
      <c r="K21" s="58">
        <v>-0.04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s="10" customFormat="1" ht="33.75" customHeight="1">
      <c r="A22" s="38" t="s">
        <v>45</v>
      </c>
      <c r="B22" s="15" t="s">
        <v>22</v>
      </c>
      <c r="C22" s="16" t="s">
        <v>84</v>
      </c>
      <c r="D22" s="19">
        <v>1984</v>
      </c>
      <c r="E22" s="38">
        <v>190</v>
      </c>
      <c r="F22" s="17">
        <f t="shared" ref="F22" si="3">IF(E22&lt;=122,0,IF(E22&lt;=139,0.64,IF(E22&lt;=166,0.7,IF(E22&lt;=208,0.85,IF(E22&lt;=224,1.87,IF(E22&lt;=240,2.2,IF(E22&lt;=260,2.5,IF(E22&lt;280,2.7,2.85))))))))*E22</f>
        <v>161.5</v>
      </c>
      <c r="G22" s="23">
        <v>30478.980891719737</v>
      </c>
      <c r="H22" s="23">
        <v>48490</v>
      </c>
      <c r="I22" s="17">
        <v>0</v>
      </c>
      <c r="J22" s="17">
        <f t="shared" si="1"/>
        <v>48490</v>
      </c>
      <c r="K22" s="57">
        <v>0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s="10" customFormat="1" ht="33.75" customHeight="1">
      <c r="A23" s="33" t="s">
        <v>46</v>
      </c>
      <c r="B23" s="43" t="s">
        <v>33</v>
      </c>
      <c r="C23" s="44" t="s">
        <v>63</v>
      </c>
      <c r="D23" s="43">
        <v>1984</v>
      </c>
      <c r="E23" s="43">
        <v>198</v>
      </c>
      <c r="F23" s="20">
        <f t="shared" ref="F23" si="4">IF(E23&lt;=122,0,IF(E23&lt;=139,0.64,IF(E23&lt;=166,0.7,IF(E23&lt;=208,0.85,IF(E23&lt;=224,1.87,IF(E23&lt;=240,2.2,IF(E23&lt;=260,2.5,IF(E23&lt;280,2.7,2.85))))))))*E23</f>
        <v>168.29999999999998</v>
      </c>
      <c r="G23" s="46">
        <v>33933.75</v>
      </c>
      <c r="H23" s="45">
        <v>54990</v>
      </c>
      <c r="I23" s="20">
        <v>0</v>
      </c>
      <c r="J23" s="20">
        <f t="shared" si="1"/>
        <v>54990</v>
      </c>
      <c r="K23" s="58">
        <v>0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s="10" customFormat="1" ht="33.75" customHeight="1">
      <c r="A24" s="38" t="s">
        <v>47</v>
      </c>
      <c r="B24" s="15" t="s">
        <v>23</v>
      </c>
      <c r="C24" s="16" t="s">
        <v>64</v>
      </c>
      <c r="D24" s="19">
        <v>1498</v>
      </c>
      <c r="E24" s="38">
        <v>9</v>
      </c>
      <c r="F24" s="17">
        <f t="shared" si="2"/>
        <v>0</v>
      </c>
      <c r="G24" s="23">
        <v>33443</v>
      </c>
      <c r="H24" s="23">
        <v>43990</v>
      </c>
      <c r="I24" s="17">
        <v>0</v>
      </c>
      <c r="J24" s="17">
        <f t="shared" si="1"/>
        <v>43990</v>
      </c>
      <c r="K24" s="57">
        <v>-0.02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s="10" customFormat="1" ht="33.75" customHeight="1">
      <c r="A25" s="33" t="s">
        <v>48</v>
      </c>
      <c r="B25" s="43" t="s">
        <v>24</v>
      </c>
      <c r="C25" s="44" t="s">
        <v>19</v>
      </c>
      <c r="D25" s="43">
        <v>1498</v>
      </c>
      <c r="E25" s="43">
        <v>10</v>
      </c>
      <c r="F25" s="20">
        <f t="shared" si="2"/>
        <v>0</v>
      </c>
      <c r="G25" s="46">
        <v>35731</v>
      </c>
      <c r="H25" s="45">
        <v>46990</v>
      </c>
      <c r="I25" s="20">
        <v>0</v>
      </c>
      <c r="J25" s="20">
        <f t="shared" si="1"/>
        <v>46990</v>
      </c>
      <c r="K25" s="58">
        <v>-0.02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s="10" customFormat="1" ht="33.75" customHeight="1">
      <c r="A26" s="38" t="s">
        <v>49</v>
      </c>
      <c r="B26" s="15" t="s">
        <v>25</v>
      </c>
      <c r="C26" s="16" t="s">
        <v>101</v>
      </c>
      <c r="D26" s="19">
        <v>1968</v>
      </c>
      <c r="E26" s="38">
        <v>135</v>
      </c>
      <c r="F26" s="17">
        <f t="shared" si="2"/>
        <v>86.4</v>
      </c>
      <c r="G26" s="23">
        <v>28928.205128205129</v>
      </c>
      <c r="H26" s="23">
        <v>44690</v>
      </c>
      <c r="I26" s="17">
        <v>0</v>
      </c>
      <c r="J26" s="17">
        <f t="shared" si="1"/>
        <v>44690</v>
      </c>
      <c r="K26" s="57">
        <v>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s="9" customFormat="1" ht="33.75" customHeight="1">
      <c r="A27" s="34" t="s">
        <v>81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49" s="10" customFormat="1" ht="33.75" customHeight="1">
      <c r="A28" s="38" t="s">
        <v>96</v>
      </c>
      <c r="B28" s="15" t="s">
        <v>87</v>
      </c>
      <c r="C28" s="16" t="s">
        <v>82</v>
      </c>
      <c r="D28" s="19">
        <v>1498</v>
      </c>
      <c r="E28" s="38">
        <v>140</v>
      </c>
      <c r="F28" s="17">
        <f t="shared" ref="F28:F34" si="5">IF(E28&lt;=122,0,IF(E28&lt;=139,0.64,IF(E28&lt;=166,0.7,IF(E28&lt;=208,0.85,IF(E28&lt;=224,1.87,IF(E28&lt;=240,2.2,IF(E28&lt;=260,2.5,IF(E28&lt;280,2.7,2.85))))))))*E28</f>
        <v>98</v>
      </c>
      <c r="G28" s="23">
        <v>28746.081504702197</v>
      </c>
      <c r="H28" s="17">
        <v>39990</v>
      </c>
      <c r="I28" s="17">
        <v>2000</v>
      </c>
      <c r="J28" s="17">
        <f t="shared" ref="J28:J34" si="6">H28-I28</f>
        <v>37990</v>
      </c>
      <c r="K28" s="57" t="s">
        <v>108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1:49" s="10" customFormat="1" ht="33.75" customHeight="1">
      <c r="A29" s="33" t="s">
        <v>97</v>
      </c>
      <c r="B29" s="43" t="s">
        <v>88</v>
      </c>
      <c r="C29" s="44" t="s">
        <v>83</v>
      </c>
      <c r="D29" s="43">
        <v>1984</v>
      </c>
      <c r="E29" s="43">
        <v>183</v>
      </c>
      <c r="F29" s="20">
        <f t="shared" si="5"/>
        <v>155.54999999999998</v>
      </c>
      <c r="G29" s="46">
        <v>30183.75</v>
      </c>
      <c r="H29" s="45">
        <v>48990</v>
      </c>
      <c r="I29" s="20">
        <v>0</v>
      </c>
      <c r="J29" s="20">
        <f t="shared" si="6"/>
        <v>48990</v>
      </c>
      <c r="K29" s="58" t="s">
        <v>108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1:49" s="10" customFormat="1" ht="33.75" customHeight="1">
      <c r="A30" s="38" t="s">
        <v>92</v>
      </c>
      <c r="B30" s="15" t="s">
        <v>89</v>
      </c>
      <c r="C30" s="16" t="s">
        <v>98</v>
      </c>
      <c r="D30" s="19">
        <v>1984</v>
      </c>
      <c r="E30" s="38">
        <v>192</v>
      </c>
      <c r="F30" s="17">
        <f t="shared" si="5"/>
        <v>163.19999999999999</v>
      </c>
      <c r="G30" s="23">
        <v>35496.250000000007</v>
      </c>
      <c r="H30" s="23">
        <v>57490.000000000015</v>
      </c>
      <c r="I30" s="17">
        <v>0</v>
      </c>
      <c r="J30" s="17">
        <f t="shared" si="6"/>
        <v>57490.000000000015</v>
      </c>
      <c r="K30" s="57" t="s">
        <v>108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49" s="10" customFormat="1" ht="33.75" customHeight="1">
      <c r="A31" s="33" t="s">
        <v>95</v>
      </c>
      <c r="B31" s="43" t="s">
        <v>90</v>
      </c>
      <c r="C31" s="44" t="s">
        <v>85</v>
      </c>
      <c r="D31" s="43">
        <v>1498</v>
      </c>
      <c r="E31" s="43">
        <v>10</v>
      </c>
      <c r="F31" s="20">
        <f t="shared" si="5"/>
        <v>0</v>
      </c>
      <c r="G31" s="46">
        <v>35730.981887511909</v>
      </c>
      <c r="H31" s="45">
        <v>46989.999999999993</v>
      </c>
      <c r="I31" s="20">
        <v>0</v>
      </c>
      <c r="J31" s="20">
        <f t="shared" si="6"/>
        <v>46989.999999999993</v>
      </c>
      <c r="K31" s="58" t="s">
        <v>108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49" s="10" customFormat="1" ht="33.75" customHeight="1">
      <c r="A32" s="38" t="s">
        <v>93</v>
      </c>
      <c r="B32" s="15" t="s">
        <v>91</v>
      </c>
      <c r="C32" s="16" t="s">
        <v>19</v>
      </c>
      <c r="D32" s="19">
        <v>1498</v>
      </c>
      <c r="E32" s="38">
        <v>10</v>
      </c>
      <c r="F32" s="17">
        <f t="shared" si="5"/>
        <v>0</v>
      </c>
      <c r="G32" s="23">
        <v>38781.506196377508</v>
      </c>
      <c r="H32" s="23">
        <v>50990.000000000007</v>
      </c>
      <c r="I32" s="17">
        <v>0</v>
      </c>
      <c r="J32" s="17">
        <f t="shared" si="6"/>
        <v>50990.000000000007</v>
      </c>
      <c r="K32" s="57" t="s">
        <v>108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10" customFormat="1" ht="33.75" customHeight="1">
      <c r="A33" s="33" t="s">
        <v>92</v>
      </c>
      <c r="B33" s="43" t="s">
        <v>105</v>
      </c>
      <c r="C33" s="44" t="s">
        <v>99</v>
      </c>
      <c r="D33" s="43">
        <v>1984</v>
      </c>
      <c r="E33" s="43">
        <v>194</v>
      </c>
      <c r="F33" s="20">
        <f t="shared" si="5"/>
        <v>164.9</v>
      </c>
      <c r="G33" s="46">
        <v>40815</v>
      </c>
      <c r="H33" s="45">
        <v>66000</v>
      </c>
      <c r="I33" s="20">
        <v>0</v>
      </c>
      <c r="J33" s="20">
        <f t="shared" si="6"/>
        <v>66000</v>
      </c>
      <c r="K33" s="58">
        <v>0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s="10" customFormat="1" ht="33.75" customHeight="1">
      <c r="A34" s="38" t="s">
        <v>93</v>
      </c>
      <c r="B34" s="15" t="s">
        <v>106</v>
      </c>
      <c r="C34" s="16" t="s">
        <v>86</v>
      </c>
      <c r="D34" s="19">
        <v>1498</v>
      </c>
      <c r="E34" s="38">
        <v>11</v>
      </c>
      <c r="F34" s="17">
        <f t="shared" si="5"/>
        <v>0</v>
      </c>
      <c r="G34" s="23">
        <v>42602.287893231645</v>
      </c>
      <c r="H34" s="23">
        <v>55999.999999999993</v>
      </c>
      <c r="I34" s="17">
        <v>0</v>
      </c>
      <c r="J34" s="17">
        <f t="shared" si="6"/>
        <v>55999.999999999993</v>
      </c>
      <c r="K34" s="57">
        <v>0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 s="9" customFormat="1" ht="34.5" customHeight="1">
      <c r="A35" s="34" t="s">
        <v>51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49" s="10" customFormat="1" ht="33.75" customHeight="1">
      <c r="A36" s="53" t="s">
        <v>58</v>
      </c>
      <c r="B36" s="15" t="s">
        <v>54</v>
      </c>
      <c r="C36" s="16" t="s">
        <v>55</v>
      </c>
      <c r="D36" s="15">
        <v>59</v>
      </c>
      <c r="E36" s="15">
        <v>0</v>
      </c>
      <c r="F36" s="17">
        <v>0</v>
      </c>
      <c r="G36" s="18">
        <v>35403.225806451614</v>
      </c>
      <c r="H36" s="17">
        <v>43900</v>
      </c>
      <c r="I36" s="17">
        <v>0</v>
      </c>
      <c r="J36" s="17">
        <f>H36-I36</f>
        <v>43900</v>
      </c>
      <c r="K36" s="57">
        <v>0</v>
      </c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49" s="10" customFormat="1" ht="33.6" customHeight="1">
      <c r="A37" s="39" t="s">
        <v>59</v>
      </c>
      <c r="B37" s="54" t="s">
        <v>52</v>
      </c>
      <c r="C37" s="52" t="s">
        <v>53</v>
      </c>
      <c r="D37" s="54">
        <v>77</v>
      </c>
      <c r="E37" s="54">
        <v>0</v>
      </c>
      <c r="F37" s="20">
        <v>0</v>
      </c>
      <c r="G37" s="55">
        <v>38306.451612903227</v>
      </c>
      <c r="H37" s="56">
        <v>47500</v>
      </c>
      <c r="I37" s="56">
        <v>0</v>
      </c>
      <c r="J37" s="20">
        <f>H37-I37</f>
        <v>47500</v>
      </c>
      <c r="K37" s="58">
        <v>0</v>
      </c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49" s="10" customFormat="1" ht="33.75" customHeight="1">
      <c r="A38" s="53" t="s">
        <v>60</v>
      </c>
      <c r="B38" s="15" t="s">
        <v>56</v>
      </c>
      <c r="C38" s="51" t="s">
        <v>57</v>
      </c>
      <c r="D38" s="15">
        <v>79</v>
      </c>
      <c r="E38" s="15">
        <v>0</v>
      </c>
      <c r="F38" s="17">
        <v>0</v>
      </c>
      <c r="G38" s="18">
        <v>41048</v>
      </c>
      <c r="H38" s="17">
        <v>50900</v>
      </c>
      <c r="I38" s="17">
        <v>0</v>
      </c>
      <c r="J38" s="17">
        <f>H38-I38</f>
        <v>50900</v>
      </c>
      <c r="K38" s="57">
        <v>0</v>
      </c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49" s="9" customFormat="1" ht="34.5" customHeight="1">
      <c r="A39" s="34" t="s">
        <v>65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49" s="10" customFormat="1" ht="33.75" customHeight="1">
      <c r="A40" s="53" t="s">
        <v>66</v>
      </c>
      <c r="B40" s="15" t="s">
        <v>70</v>
      </c>
      <c r="C40" s="16" t="s">
        <v>75</v>
      </c>
      <c r="D40" s="15">
        <v>77</v>
      </c>
      <c r="E40" s="15">
        <v>0</v>
      </c>
      <c r="F40" s="17">
        <f>IF(E40&lt;=122,0,IF(E40&lt;=139,0.64,IF(E40&lt;=166,0.7,IF(E40&lt;=208,0.85,IF(E40&lt;=224,1.87,IF(E40&lt;=240,2.2,IF(E40&lt;=260,2.5,IF(E40&lt;280,2.7,2.85))))))))*E40</f>
        <v>0</v>
      </c>
      <c r="G40" s="18">
        <v>39508</v>
      </c>
      <c r="H40" s="17">
        <v>48990</v>
      </c>
      <c r="I40" s="17">
        <v>0</v>
      </c>
      <c r="J40" s="17">
        <f t="shared" ref="J40" si="7">H40-I40</f>
        <v>48990</v>
      </c>
      <c r="K40" s="57">
        <v>0</v>
      </c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1:49" s="10" customFormat="1" ht="33.75" customHeight="1">
      <c r="A41" s="39" t="s">
        <v>67</v>
      </c>
      <c r="B41" s="54" t="s">
        <v>72</v>
      </c>
      <c r="C41" s="52" t="s">
        <v>76</v>
      </c>
      <c r="D41" s="54">
        <v>77</v>
      </c>
      <c r="E41" s="54">
        <v>0</v>
      </c>
      <c r="F41" s="20">
        <f t="shared" ref="F41:F44" si="8">IF(E41&lt;=122,0,IF(E41&lt;=139,0.64,IF(E41&lt;=166,0.7,IF(E41&lt;=208,0.85,IF(E41&lt;=224,1.87,IF(E41&lt;=240,2.2,IF(E41&lt;=260,2.5,IF(E41&lt;280,2.7,2.85))))))))*E41</f>
        <v>0</v>
      </c>
      <c r="G41" s="55">
        <v>44347</v>
      </c>
      <c r="H41" s="56">
        <v>54990</v>
      </c>
      <c r="I41" s="56">
        <v>0</v>
      </c>
      <c r="J41" s="20">
        <f t="shared" ref="J41:J44" si="9">H41-I41</f>
        <v>54990</v>
      </c>
      <c r="K41" s="58">
        <v>0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</row>
    <row r="42" spans="1:49" s="10" customFormat="1" ht="33.75" customHeight="1">
      <c r="A42" s="53" t="s">
        <v>68</v>
      </c>
      <c r="B42" s="15" t="s">
        <v>71</v>
      </c>
      <c r="C42" s="16" t="s">
        <v>78</v>
      </c>
      <c r="D42" s="15">
        <v>77</v>
      </c>
      <c r="E42" s="15">
        <v>0</v>
      </c>
      <c r="F42" s="17">
        <f t="shared" si="8"/>
        <v>0</v>
      </c>
      <c r="G42" s="18">
        <v>49185</v>
      </c>
      <c r="H42" s="17">
        <v>60990</v>
      </c>
      <c r="I42" s="17">
        <v>0</v>
      </c>
      <c r="J42" s="17">
        <f t="shared" si="9"/>
        <v>60990</v>
      </c>
      <c r="K42" s="57">
        <v>0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</row>
    <row r="43" spans="1:49" s="10" customFormat="1" ht="33.75" customHeight="1">
      <c r="A43" s="39" t="s">
        <v>69</v>
      </c>
      <c r="B43" s="54" t="s">
        <v>73</v>
      </c>
      <c r="C43" s="52" t="s">
        <v>79</v>
      </c>
      <c r="D43" s="54">
        <v>77</v>
      </c>
      <c r="E43" s="54">
        <v>0</v>
      </c>
      <c r="F43" s="20">
        <f t="shared" si="8"/>
        <v>0</v>
      </c>
      <c r="G43" s="55">
        <v>54024</v>
      </c>
      <c r="H43" s="56">
        <v>66990</v>
      </c>
      <c r="I43" s="56">
        <v>0</v>
      </c>
      <c r="J43" s="20">
        <f t="shared" si="9"/>
        <v>66990</v>
      </c>
      <c r="K43" s="58">
        <v>0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1:49" s="10" customFormat="1" ht="33.75" customHeight="1">
      <c r="A44" s="53" t="s">
        <v>77</v>
      </c>
      <c r="B44" s="15" t="s">
        <v>74</v>
      </c>
      <c r="C44" s="16" t="s">
        <v>80</v>
      </c>
      <c r="D44" s="15">
        <v>77</v>
      </c>
      <c r="E44" s="15">
        <v>0</v>
      </c>
      <c r="F44" s="17">
        <f t="shared" si="8"/>
        <v>0</v>
      </c>
      <c r="G44" s="18">
        <v>55637</v>
      </c>
      <c r="H44" s="17">
        <v>68990</v>
      </c>
      <c r="I44" s="17">
        <v>0</v>
      </c>
      <c r="J44" s="17">
        <f t="shared" si="9"/>
        <v>68990</v>
      </c>
      <c r="K44" s="57">
        <v>0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1:49" s="9" customFormat="1" ht="24.9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49" s="2" customFormat="1" ht="31.2">
      <c r="A46" s="59"/>
      <c r="B46" s="59"/>
      <c r="C46" s="59"/>
      <c r="D46" s="59"/>
      <c r="E46" s="59"/>
      <c r="F46" s="59"/>
      <c r="G46" s="59"/>
      <c r="H46" s="59"/>
      <c r="I46" s="1"/>
      <c r="J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s="2" customFormat="1" ht="6" customHeight="1"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ht="25.8">
      <c r="A48" s="47" t="s">
        <v>2</v>
      </c>
      <c r="B48" s="6"/>
      <c r="C48" s="3"/>
      <c r="D48" s="49"/>
      <c r="E48" s="2"/>
      <c r="F48" s="2"/>
      <c r="G48" s="2"/>
      <c r="H48" s="2"/>
      <c r="I48" s="2"/>
      <c r="J48" s="2"/>
      <c r="K48" s="2"/>
    </row>
    <row r="49" spans="1:49" ht="18">
      <c r="A49" s="48" t="s">
        <v>6</v>
      </c>
      <c r="B49" s="7"/>
      <c r="C49" s="2"/>
      <c r="D49" s="2"/>
      <c r="E49" s="2"/>
      <c r="F49" s="2"/>
      <c r="G49" s="2"/>
      <c r="H49" s="2"/>
      <c r="I49" s="2"/>
      <c r="J49" s="2"/>
      <c r="K49" s="2"/>
    </row>
    <row r="50" spans="1:49" ht="18">
      <c r="A50" s="48" t="s">
        <v>9</v>
      </c>
      <c r="B50" s="7"/>
      <c r="C50" s="2"/>
      <c r="D50" s="2"/>
      <c r="E50" s="2"/>
      <c r="F50" s="2"/>
      <c r="G50" s="2"/>
      <c r="H50" s="2"/>
      <c r="I50" s="2"/>
      <c r="J50" s="2"/>
      <c r="K50" s="2"/>
    </row>
    <row r="51" spans="1:49" ht="18">
      <c r="A51" s="48" t="s">
        <v>7</v>
      </c>
      <c r="B51" s="7"/>
      <c r="C51" s="2"/>
      <c r="D51" s="2"/>
      <c r="E51" s="2"/>
      <c r="F51" s="2"/>
      <c r="G51" s="2"/>
      <c r="H51" s="2"/>
      <c r="I51" s="2"/>
      <c r="J51" s="2"/>
      <c r="K51" s="2"/>
    </row>
    <row r="52" spans="1:49" ht="18">
      <c r="A52" s="48" t="s">
        <v>8</v>
      </c>
      <c r="B52" s="7"/>
      <c r="C52" s="2"/>
      <c r="D52" s="2"/>
      <c r="E52" s="2"/>
      <c r="F52" s="2"/>
      <c r="G52" s="2"/>
      <c r="H52" s="2"/>
      <c r="I52" s="2"/>
      <c r="J52" s="2"/>
      <c r="K52" s="2"/>
    </row>
    <row r="53" spans="1:49" s="2" customFormat="1" ht="15.6">
      <c r="A53" s="60"/>
      <c r="B53" s="60"/>
      <c r="C53" s="60"/>
      <c r="D53" s="60"/>
      <c r="E53" s="60"/>
      <c r="F53" s="60"/>
      <c r="G53" s="60"/>
      <c r="H53" s="60"/>
      <c r="I53" s="1"/>
      <c r="J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s="2" customFormat="1" ht="28.8">
      <c r="A54" s="5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4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4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49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4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49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49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49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49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49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</row>
    <row r="68" spans="1:10">
      <c r="A68" s="2"/>
      <c r="B68" s="2"/>
      <c r="C68" s="2"/>
      <c r="D68" s="2"/>
    </row>
    <row r="69" spans="1:10">
      <c r="A69" s="2"/>
      <c r="B69" s="2"/>
      <c r="C69" s="2"/>
      <c r="D69" s="2"/>
    </row>
    <row r="70" spans="1:10">
      <c r="A70" s="2"/>
      <c r="B70" s="2"/>
      <c r="C70" s="2"/>
      <c r="D70" s="2"/>
    </row>
    <row r="71" spans="1:10">
      <c r="A71" s="2"/>
      <c r="B71" s="2"/>
      <c r="C71" s="2"/>
      <c r="D71" s="2"/>
    </row>
    <row r="72" spans="1:10">
      <c r="A72" s="2"/>
      <c r="B72" s="2"/>
      <c r="C72" s="2"/>
      <c r="D72" s="2"/>
    </row>
    <row r="73" spans="1:10">
      <c r="A73" s="2"/>
      <c r="B73" s="2"/>
      <c r="C73" s="2"/>
      <c r="D73" s="2"/>
    </row>
  </sheetData>
  <mergeCells count="9">
    <mergeCell ref="A46:H46"/>
    <mergeCell ref="A53:H53"/>
    <mergeCell ref="A1:H1"/>
    <mergeCell ref="B4:E4"/>
    <mergeCell ref="B7:H7"/>
    <mergeCell ref="B3:F3"/>
    <mergeCell ref="A9:H9"/>
    <mergeCell ref="G3:H3"/>
    <mergeCell ref="A5:J5"/>
  </mergeCells>
  <conditionalFormatting sqref="D37">
    <cfRule type="cellIs" dxfId="4" priority="7" operator="equal">
      <formula>0</formula>
    </cfRule>
  </conditionalFormatting>
  <conditionalFormatting sqref="D41 D43">
    <cfRule type="cellIs" dxfId="3" priority="2" operator="equal">
      <formula>0</formula>
    </cfRule>
  </conditionalFormatting>
  <conditionalFormatting sqref="E11:E15">
    <cfRule type="cellIs" dxfId="2" priority="35" operator="equal">
      <formula>0</formula>
    </cfRule>
  </conditionalFormatting>
  <conditionalFormatting sqref="H18">
    <cfRule type="cellIs" dxfId="1" priority="44" operator="equal">
      <formula>0</formula>
    </cfRule>
  </conditionalFormatting>
  <conditionalFormatting sqref="H21:H26 H29:H34">
    <cfRule type="cellIs" dxfId="0" priority="26" operator="equal">
      <formula>0</formula>
    </cfRule>
  </conditionalFormatting>
  <printOptions horizontalCentered="1"/>
  <pageMargins left="0" right="0" top="0" bottom="0" header="0" footer="0"/>
  <pageSetup scale="2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ΜΥ25</vt:lpstr>
      <vt:lpstr>ΜΥ25!Print_Area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2024-11-12T09:23:37Z</cp:lastPrinted>
  <dcterms:created xsi:type="dcterms:W3CDTF">2010-08-27T07:05:47Z</dcterms:created>
  <dcterms:modified xsi:type="dcterms:W3CDTF">2024-11-21T09:18:05Z</dcterms:modified>
</cp:coreProperties>
</file>